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Account QuickReport" sheetId="2" r:id="rId6"/>
  </sheets>
  <definedNames>
    <definedName hidden="1" localSheetId="1" name="_xlnm._FilterDatabase">'Account QuickReport'!$A$5:$J$59</definedName>
  </definedNames>
  <calcPr/>
</workbook>
</file>

<file path=xl/sharedStrings.xml><?xml version="1.0" encoding="utf-8"?>
<sst xmlns="http://schemas.openxmlformats.org/spreadsheetml/2006/main" count="308" uniqueCount="190">
  <si>
    <t>National Association of Geoscience Teachers</t>
  </si>
  <si>
    <t>Section/Division Financial Statements</t>
  </si>
  <si>
    <t>Account QuickReport</t>
  </si>
  <si>
    <t>All Dates</t>
  </si>
  <si>
    <t>Name of Section/Division</t>
  </si>
  <si>
    <t>NAGT Geo2YC Division</t>
  </si>
  <si>
    <t>Date</t>
  </si>
  <si>
    <t>Transaction Type</t>
  </si>
  <si>
    <t>Num</t>
  </si>
  <si>
    <t>Name</t>
  </si>
  <si>
    <t>Memo/Description</t>
  </si>
  <si>
    <t>Account</t>
  </si>
  <si>
    <t>Clr</t>
  </si>
  <si>
    <t>Amount</t>
  </si>
  <si>
    <t>Balance</t>
  </si>
  <si>
    <t>2200000 Division Section Funds</t>
  </si>
  <si>
    <t>Year Ending</t>
  </si>
  <si>
    <t xml:space="preserve">   2210000 Geo 2YC Division Funds</t>
  </si>
  <si>
    <t>2015-2016</t>
  </si>
  <si>
    <t>Bank Information</t>
  </si>
  <si>
    <t>05/13/2016</t>
  </si>
  <si>
    <t>Deposit</t>
  </si>
  <si>
    <t>Geo 2YC Division Funds</t>
  </si>
  <si>
    <t>2210000 Division Section Funds:Geo 2YC Division Funds</t>
  </si>
  <si>
    <t>Bank Name &amp; Location</t>
  </si>
  <si>
    <t>N/A</t>
  </si>
  <si>
    <t>Type of Account</t>
  </si>
  <si>
    <t>Checking</t>
  </si>
  <si>
    <t>Please fill out the following information</t>
  </si>
  <si>
    <t>05/18/2016</t>
  </si>
  <si>
    <t>Journal Entry</t>
  </si>
  <si>
    <t>2YC FY15 258 Members</t>
  </si>
  <si>
    <t>Bank Account</t>
  </si>
  <si>
    <t>Current Year</t>
  </si>
  <si>
    <t>Previous Year</t>
  </si>
  <si>
    <t>Beginning Balance</t>
  </si>
  <si>
    <t>08/23/2016</t>
  </si>
  <si>
    <t>2YC FY15 208 Members - Reissue of Check #1998 2/27/15</t>
  </si>
  <si>
    <t>2016-2017</t>
  </si>
  <si>
    <t>09/01/2016</t>
  </si>
  <si>
    <t>OAFA Awards (4) 1/1/16-12/31/16</t>
  </si>
  <si>
    <t>Ending Balance</t>
  </si>
  <si>
    <t>12/01/2016</t>
  </si>
  <si>
    <t>Correction for overpayment of FY15 Dues</t>
  </si>
  <si>
    <t>02/28/2017</t>
  </si>
  <si>
    <t>Geo 2YC 250 less 4 2016 memberships</t>
  </si>
  <si>
    <t>05/16/2017</t>
  </si>
  <si>
    <t>Check</t>
  </si>
  <si>
    <t>EFT</t>
  </si>
  <si>
    <t>Wells Fargo Credit Card</t>
  </si>
  <si>
    <t>Shipping 2YC Pencils</t>
  </si>
  <si>
    <t>Income</t>
  </si>
  <si>
    <t>06/01/2017</t>
  </si>
  <si>
    <t>1/1/18-12/31/18 OAFA Spring (Williams)</t>
  </si>
  <si>
    <t>National Dues</t>
  </si>
  <si>
    <t>1/1/17-12/31/17 OAFA Winter (Oaks)</t>
  </si>
  <si>
    <t>2017-2018</t>
  </si>
  <si>
    <t>09/07/2017</t>
  </si>
  <si>
    <t>Bill</t>
  </si>
  <si>
    <t>9717NAGT</t>
  </si>
  <si>
    <t>Little River Research &amp; Design</t>
  </si>
  <si>
    <t>350 Promotional Scale Pencils</t>
  </si>
  <si>
    <t>Interest</t>
  </si>
  <si>
    <t>09/22/2017</t>
  </si>
  <si>
    <t>2YC Social at EER17</t>
  </si>
  <si>
    <t>Katrien Kraft</t>
  </si>
  <si>
    <t>reimbursement for EER17 Social</t>
  </si>
  <si>
    <t>02/28/2018</t>
  </si>
  <si>
    <t>2017 Division Dues (251)</t>
  </si>
  <si>
    <t>07/10/2018</t>
  </si>
  <si>
    <t>NAGT2018</t>
  </si>
  <si>
    <t>Field Guides/Publications</t>
  </si>
  <si>
    <t>Promotional Scale Pencils (1/2 payment)</t>
  </si>
  <si>
    <t>08/10/2018</t>
  </si>
  <si>
    <t>EER18HHGER2YC</t>
  </si>
  <si>
    <t>Katherine Ryker</t>
  </si>
  <si>
    <t>EER 2018 Happy Hour, 2YC Division portion</t>
  </si>
  <si>
    <t>2018-2019</t>
  </si>
  <si>
    <t>12/14/2018</t>
  </si>
  <si>
    <t>OAFA 2018 Awardee Kohrs</t>
  </si>
  <si>
    <r>
      <rPr>
        <rFont val="Calibri"/>
        <color theme="1"/>
        <sz val="12.0"/>
      </rPr>
      <t>Other*</t>
    </r>
    <r>
      <rPr>
        <rFont val="Calibri Light"/>
        <color theme="1"/>
        <sz val="12.0"/>
        <vertAlign val="superscript"/>
      </rPr>
      <t>please specify</t>
    </r>
  </si>
  <si>
    <t>01/18/2019</t>
  </si>
  <si>
    <t>OAFA 2018 Awardee Denton-Hedrick</t>
  </si>
  <si>
    <r>
      <rPr>
        <rFont val="Calibri"/>
        <color theme="1"/>
        <sz val="12.0"/>
      </rPr>
      <t>Other*</t>
    </r>
    <r>
      <rPr>
        <rFont val="Calibri Light"/>
        <color theme="1"/>
        <sz val="12.0"/>
        <vertAlign val="superscript"/>
      </rPr>
      <t>please specify</t>
    </r>
  </si>
  <si>
    <t>02/28/2019</t>
  </si>
  <si>
    <t>(285) 2018 Division Dues</t>
  </si>
  <si>
    <t>2019-2020</t>
  </si>
  <si>
    <t>10/09/2019</t>
  </si>
  <si>
    <t>Total</t>
  </si>
  <si>
    <t>Joy Branlund</t>
  </si>
  <si>
    <t>Plaque for Heather Macdonald and photocopies</t>
  </si>
  <si>
    <t>Callan Bentley</t>
  </si>
  <si>
    <t>Reimbursement for plaque to Joy Branlund - Outgoing President</t>
  </si>
  <si>
    <t>10/31/2019</t>
  </si>
  <si>
    <t>7597-1</t>
  </si>
  <si>
    <t>Carleton College</t>
  </si>
  <si>
    <t>1QFY20 - EER19 Reception</t>
  </si>
  <si>
    <t>11/21/2019</t>
  </si>
  <si>
    <t>B. James OAFA Award</t>
  </si>
  <si>
    <t>01/14/2020</t>
  </si>
  <si>
    <t>OAFA 2019 Winner - G. White</t>
  </si>
  <si>
    <t>Expenses</t>
  </si>
  <si>
    <t>02/29/2020</t>
  </si>
  <si>
    <t>(266) 2019 2YC Division Dues</t>
  </si>
  <si>
    <t>06/01/2020</t>
  </si>
  <si>
    <t>Pearson</t>
  </si>
  <si>
    <t>OAFA Award</t>
  </si>
  <si>
    <t>08/14/2020</t>
  </si>
  <si>
    <t>2019OAFA</t>
  </si>
  <si>
    <t>Sadie Kingsbury</t>
  </si>
  <si>
    <t>Pearson Stipend</t>
  </si>
  <si>
    <t>Awards</t>
  </si>
  <si>
    <t>2020-2021</t>
  </si>
  <si>
    <t>10/26/2020</t>
  </si>
  <si>
    <t>Plaque forJacquelyn Hams and postage to mail</t>
  </si>
  <si>
    <t>Meetings/Conferences</t>
  </si>
  <si>
    <t>02/26/2021</t>
  </si>
  <si>
    <t>(269) 2020 2YC Division Dues</t>
  </si>
  <si>
    <t>08/31/2021</t>
  </si>
  <si>
    <t>FY21AJE06</t>
  </si>
  <si>
    <t>Pearson Invoice</t>
  </si>
  <si>
    <t>Bank Fees</t>
  </si>
  <si>
    <t>2021-2022</t>
  </si>
  <si>
    <t>10/20/2021</t>
  </si>
  <si>
    <t>Geo2YCPlaque</t>
  </si>
  <si>
    <t>Jacquelyn Hams</t>
  </si>
  <si>
    <t>2YC plaque and postage</t>
  </si>
  <si>
    <r>
      <rPr>
        <rFont val="Calibri"/>
        <color theme="1"/>
        <sz val="12.0"/>
      </rPr>
      <t>Other*</t>
    </r>
    <r>
      <rPr>
        <rFont val="Arial"/>
        <color theme="1"/>
        <sz val="12.0"/>
      </rPr>
      <t>EER Social</t>
    </r>
  </si>
  <si>
    <t>02/28/2022</t>
  </si>
  <si>
    <t>FY222Q01</t>
  </si>
  <si>
    <t>Other*EMRiver Pens</t>
  </si>
  <si>
    <t>(256) 2021 2YC Division Dues</t>
  </si>
  <si>
    <t>03/11/2022</t>
  </si>
  <si>
    <t>FY223Q02</t>
  </si>
  <si>
    <t>Marla Morales?</t>
  </si>
  <si>
    <t>Division payment for OAFA payment</t>
  </si>
  <si>
    <t>08/16/2022</t>
  </si>
  <si>
    <t>8.16.2022NAGT</t>
  </si>
  <si>
    <t>GEO 2YC 1/2 Mechanical Pencils order</t>
  </si>
  <si>
    <t>08/31/2022</t>
  </si>
  <si>
    <t>FY224Q28</t>
  </si>
  <si>
    <t>2022 OAFA membership award</t>
  </si>
  <si>
    <t>Kusali Gamage?</t>
  </si>
  <si>
    <t>payment never received</t>
  </si>
  <si>
    <t>2022-2023</t>
  </si>
  <si>
    <t>11/30/2022</t>
  </si>
  <si>
    <t>FY231Q13</t>
  </si>
  <si>
    <t>PD Grant - Capelle</t>
  </si>
  <si>
    <t>Summary</t>
  </si>
  <si>
    <t>02/28/2023</t>
  </si>
  <si>
    <t>FY231Q14</t>
  </si>
  <si>
    <t>(241) 2022 2YC Division Dues</t>
  </si>
  <si>
    <t>FY232Q13</t>
  </si>
  <si>
    <t>Daneshmand PD Grant</t>
  </si>
  <si>
    <t>2023-2024</t>
  </si>
  <si>
    <t>FY242Q04</t>
  </si>
  <si>
    <t>(231) 2023 2YC Division Dues</t>
  </si>
  <si>
    <t>2210000 Division Section Funds:Geo 2YC Division Fund</t>
  </si>
  <si>
    <t>(231) 2023 2YC Division Dues - CC Fees</t>
  </si>
  <si>
    <t>FY242Q15</t>
  </si>
  <si>
    <t>Becca Walker</t>
  </si>
  <si>
    <t>K. Layou reimbursement</t>
  </si>
  <si>
    <t>GeoSocial24</t>
  </si>
  <si>
    <t>Angela Daneshmand</t>
  </si>
  <si>
    <t>Geo2YC EER Social Reimbursement</t>
  </si>
  <si>
    <t>FY244Q25</t>
  </si>
  <si>
    <t>2YC Emriver pens</t>
  </si>
  <si>
    <t>2024-2025</t>
  </si>
  <si>
    <t>Expense</t>
  </si>
  <si>
    <t>Geo2YC Social</t>
  </si>
  <si>
    <t>Cheryl Resnick</t>
  </si>
  <si>
    <t>GSA Geo2YC Social</t>
  </si>
  <si>
    <t>FY252Q13</t>
  </si>
  <si>
    <t>(221) 2024 2YC Division Dues</t>
  </si>
  <si>
    <t>(221) 2024 2YC Division Dues - CC Fees</t>
  </si>
  <si>
    <t>FY252Q14</t>
  </si>
  <si>
    <t>Callan Bentley Spring 2024 PD Grant</t>
  </si>
  <si>
    <t>Ending Balance from Above</t>
  </si>
  <si>
    <t>Allison Jones Spring 2024 PD Grant</t>
  </si>
  <si>
    <t>2025-2026</t>
  </si>
  <si>
    <t>FY262Q04</t>
  </si>
  <si>
    <t>2025 Member Dues (226)</t>
  </si>
  <si>
    <t>Difference</t>
  </si>
  <si>
    <t xml:space="preserve">   Total for 2210000 Geo 2YC Division Funds</t>
  </si>
  <si>
    <t xml:space="preserve"> </t>
  </si>
  <si>
    <t>**if there is a discrepancy, please state why below:</t>
  </si>
  <si>
    <t>1q= sept-nov</t>
  </si>
  <si>
    <t>2q= dec-feb</t>
  </si>
  <si>
    <t>3q= march-may</t>
  </si>
  <si>
    <t>4q= june-aug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</si>
</sst>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.00\ _€"/>
    <numFmt numFmtId="165" formatCode="_-&quot;$&quot;* #,##0.00_-;\-&quot;$&quot;* #,##0.00_-;_-&quot;$&quot;* &quot;-&quot;??_-;_-@"/>
    <numFmt numFmtId="166" formatCode="&quot;$&quot;* #,##0.00\ _€"/>
    <numFmt numFmtId="167" formatCode="mm/dd/yyyy"/>
    <numFmt numFmtId="168" formatCode="m/d/yyyy"/>
  </numFmts>
  <fonts count="17">
    <font>
      <sz val="12.0"/>
      <color theme="1"/>
      <name val="Calibri"/>
      <scheme val="minor"/>
    </font>
    <font>
      <b/>
      <sz val="16.0"/>
      <color theme="1"/>
      <name val="Calibri"/>
    </font>
    <font>
      <b/>
      <sz val="9.0"/>
      <color rgb="FF000000"/>
      <name val="Arial"/>
    </font>
    <font>
      <sz val="12.0"/>
      <color theme="1"/>
      <name val="Calibri"/>
    </font>
    <font>
      <sz val="11.0"/>
      <color rgb="FF000000"/>
      <name val="Calibri"/>
    </font>
    <font>
      <sz val="9.0"/>
      <color rgb="FF000000"/>
      <name val="Arial"/>
    </font>
    <font>
      <i/>
      <sz val="12.0"/>
      <color theme="1"/>
      <name val="Calibri"/>
    </font>
    <font>
      <sz val="18.0"/>
      <color theme="1"/>
      <name val="Calibri"/>
    </font>
    <font/>
    <font>
      <sz val="8.0"/>
      <color rgb="FF000000"/>
      <name val="Arial"/>
    </font>
    <font>
      <sz val="16.0"/>
      <color theme="1"/>
      <name val="Calibri"/>
    </font>
    <font>
      <b/>
      <i/>
      <sz val="12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sz val="14.0"/>
      <color theme="1"/>
      <name val="Calibri"/>
    </font>
    <font>
      <sz val="10.0"/>
      <color theme="1"/>
      <name val="Calibri"/>
    </font>
    <font>
      <b/>
      <sz val="8.0"/>
      <color rgb="FF000000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CCCCCC"/>
        <bgColor rgb="FFCCCCCC"/>
      </patternFill>
    </fill>
    <fill>
      <patternFill patternType="solid">
        <fgColor rgb="FFFFF2CC"/>
        <bgColor rgb="FFFFF2CC"/>
      </patternFill>
    </fill>
    <fill>
      <patternFill patternType="solid">
        <fgColor rgb="FFBFBFBF"/>
        <bgColor rgb="FFBFBFBF"/>
      </patternFill>
    </fill>
    <fill>
      <patternFill patternType="solid">
        <fgColor rgb="FFF4CCCC"/>
        <bgColor rgb="FFF4CCCC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D0E0E3"/>
        <bgColor rgb="FFD0E0E3"/>
      </patternFill>
    </fill>
    <fill>
      <patternFill patternType="solid">
        <fgColor rgb="FFF2F2F2"/>
        <bgColor rgb="FFF2F2F2"/>
      </patternFill>
    </fill>
    <fill>
      <patternFill patternType="solid">
        <fgColor rgb="FFD9D2E9"/>
        <bgColor rgb="FFD9D2E9"/>
      </patternFill>
    </fill>
  </fills>
  <borders count="10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/>
      <right/>
      <top/>
      <bottom/>
    </border>
    <border>
      <left/>
      <right/>
    </border>
    <border>
      <left/>
      <right/>
      <bottom/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4" numFmtId="0" xfId="0" applyAlignment="1" applyFont="1">
      <alignment horizontal="left"/>
    </xf>
    <xf borderId="0" fillId="0" fontId="6" numFmtId="0" xfId="0" applyAlignment="1" applyFont="1">
      <alignment horizontal="right" vertical="center"/>
    </xf>
    <xf borderId="1" fillId="0" fontId="7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shrinkToFit="0" wrapText="1"/>
    </xf>
    <xf borderId="1" fillId="0" fontId="8" numFmtId="0" xfId="0" applyBorder="1" applyFont="1"/>
    <xf borderId="1" fillId="0" fontId="2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left" shrinkToFit="0" wrapText="1"/>
    </xf>
    <xf borderId="2" fillId="0" fontId="7" numFmtId="0" xfId="0" applyAlignment="1" applyBorder="1" applyFont="1">
      <alignment horizontal="left" readingOrder="0" vertical="center"/>
    </xf>
    <xf borderId="2" fillId="0" fontId="8" numFmtId="0" xfId="0" applyBorder="1" applyFont="1"/>
    <xf borderId="0" fillId="2" fontId="5" numFmtId="0" xfId="0" applyAlignment="1" applyFill="1" applyFont="1">
      <alignment readingOrder="0"/>
    </xf>
    <xf borderId="0" fillId="2" fontId="9" numFmtId="0" xfId="0" applyAlignment="1" applyFill="1" applyFont="1">
      <alignment horizontal="left" shrinkToFit="0" wrapText="1"/>
    </xf>
    <xf borderId="0" fillId="2" fontId="9" numFmtId="164" xfId="0" applyAlignment="1" applyFill="1" applyFont="1" applyNumberFormat="1">
      <alignment horizontal="right" shrinkToFit="0" wrapText="1"/>
    </xf>
    <xf borderId="1" fillId="0" fontId="10" numFmtId="0" xfId="0" applyAlignment="1" applyBorder="1" applyFont="1">
      <alignment horizontal="center" vertical="center"/>
    </xf>
    <xf borderId="0" fillId="0" fontId="3" numFmtId="0" xfId="0" applyAlignment="1" applyFont="1">
      <alignment horizontal="right" vertical="center"/>
    </xf>
    <xf borderId="0" fillId="0" fontId="11" numFmtId="0" xfId="0" applyFont="1"/>
    <xf borderId="0" fillId="2" fontId="4" numFmtId="0" xfId="0" applyFill="1" applyFont="1"/>
    <xf borderId="0" fillId="0" fontId="1" numFmtId="0" xfId="0" applyAlignment="1" applyFont="1">
      <alignment horizontal="center" vertical="center"/>
    </xf>
    <xf borderId="0" fillId="0" fontId="12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3" fillId="0" fontId="13" numFmtId="165" xfId="0" applyAlignment="1" applyBorder="1" applyFont="1" applyNumberFormat="1">
      <alignment horizontal="left" vertical="center"/>
    </xf>
    <xf borderId="4" fillId="0" fontId="8" numFmtId="0" xfId="0" applyBorder="1" applyFont="1"/>
    <xf borderId="3" fillId="0" fontId="14" numFmtId="166" xfId="0" applyAlignment="1" applyBorder="1" applyFont="1" applyNumberFormat="1">
      <alignment horizontal="center" readingOrder="0" vertical="center"/>
    </xf>
    <xf borderId="0" fillId="3" fontId="5" numFmtId="0" xfId="0" applyAlignment="1" applyFill="1" applyFont="1">
      <alignment readingOrder="0"/>
    </xf>
    <xf borderId="0" fillId="3" fontId="9" numFmtId="0" xfId="0" applyAlignment="1" applyFill="1" applyFont="1">
      <alignment horizontal="left" shrinkToFit="0" wrapText="1"/>
    </xf>
    <xf borderId="3" fillId="0" fontId="14" numFmtId="166" xfId="0" applyAlignment="1" applyBorder="1" applyFont="1" applyNumberFormat="1">
      <alignment horizontal="center" vertical="center"/>
    </xf>
    <xf borderId="0" fillId="3" fontId="9" numFmtId="164" xfId="0" applyAlignment="1" applyFill="1" applyFont="1" applyNumberFormat="1">
      <alignment horizontal="right" shrinkToFit="0" wrapText="1"/>
    </xf>
    <xf borderId="0" fillId="0" fontId="3" numFmtId="0" xfId="0" applyAlignment="1" applyFont="1">
      <alignment horizontal="left" shrinkToFit="0" vertical="center" wrapText="1"/>
    </xf>
    <xf borderId="0" fillId="3" fontId="4" numFmtId="0" xfId="0" applyFill="1" applyFont="1"/>
    <xf borderId="0" fillId="0" fontId="13" numFmtId="165" xfId="0" applyAlignment="1" applyFont="1" applyNumberFormat="1">
      <alignment vertical="center"/>
    </xf>
    <xf borderId="0" fillId="0" fontId="14" numFmtId="165" xfId="0" applyAlignment="1" applyFont="1" applyNumberFormat="1">
      <alignment vertical="center"/>
    </xf>
    <xf borderId="0" fillId="0" fontId="14" numFmtId="165" xfId="0" applyAlignment="1" applyFont="1" applyNumberFormat="1">
      <alignment horizontal="center" vertical="center"/>
    </xf>
    <xf borderId="3" fillId="0" fontId="1" numFmtId="0" xfId="0" applyAlignment="1" applyBorder="1" applyFont="1">
      <alignment horizontal="center" vertical="center"/>
    </xf>
    <xf borderId="3" fillId="0" fontId="12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left" vertical="center"/>
    </xf>
    <xf borderId="3" fillId="0" fontId="14" numFmtId="166" xfId="0" applyAlignment="1" applyBorder="1" applyFont="1" applyNumberFormat="1">
      <alignment horizontal="right" readingOrder="0" vertical="center"/>
    </xf>
    <xf borderId="0" fillId="4" fontId="5" numFmtId="0" xfId="0" applyAlignment="1" applyFill="1" applyFont="1">
      <alignment readingOrder="0"/>
    </xf>
    <xf borderId="0" fillId="4" fontId="9" numFmtId="0" xfId="0" applyAlignment="1" applyFill="1" applyFont="1">
      <alignment horizontal="left" shrinkToFit="0" wrapText="1"/>
    </xf>
    <xf borderId="0" fillId="4" fontId="9" numFmtId="164" xfId="0" applyAlignment="1" applyFill="1" applyFont="1" applyNumberFormat="1">
      <alignment horizontal="right" shrinkToFit="0" wrapText="1"/>
    </xf>
    <xf borderId="0" fillId="4" fontId="4" numFmtId="0" xfId="0" applyFill="1" applyFont="1"/>
    <xf borderId="3" fillId="0" fontId="14" numFmtId="165" xfId="0" applyAlignment="1" applyBorder="1" applyFont="1" applyNumberFormat="1">
      <alignment horizontal="right" vertical="center"/>
    </xf>
    <xf borderId="3" fillId="0" fontId="13" numFmtId="0" xfId="0" applyAlignment="1" applyBorder="1" applyFont="1">
      <alignment horizontal="left" shrinkToFit="0" vertical="center" wrapText="1"/>
    </xf>
    <xf borderId="0" fillId="5" fontId="5" numFmtId="0" xfId="0" applyAlignment="1" applyFill="1" applyFont="1">
      <alignment readingOrder="0"/>
    </xf>
    <xf borderId="0" fillId="5" fontId="9" numFmtId="0" xfId="0" applyAlignment="1" applyFill="1" applyFont="1">
      <alignment horizontal="left" shrinkToFit="0" wrapText="1"/>
    </xf>
    <xf borderId="0" fillId="5" fontId="9" numFmtId="164" xfId="0" applyAlignment="1" applyFill="1" applyFont="1" applyNumberFormat="1">
      <alignment horizontal="right" shrinkToFit="0" wrapText="1"/>
    </xf>
    <xf borderId="0" fillId="5" fontId="4" numFmtId="0" xfId="0" applyFill="1" applyFont="1"/>
    <xf borderId="0" fillId="6" fontId="5" numFmtId="0" xfId="0" applyAlignment="1" applyFill="1" applyFont="1">
      <alignment readingOrder="0"/>
    </xf>
    <xf borderId="0" fillId="6" fontId="9" numFmtId="0" xfId="0" applyAlignment="1" applyFill="1" applyFont="1">
      <alignment horizontal="left" shrinkToFit="0" wrapText="1"/>
    </xf>
    <xf borderId="3" fillId="7" fontId="12" numFmtId="0" xfId="0" applyAlignment="1" applyBorder="1" applyFill="1" applyFont="1">
      <alignment horizontal="right" vertical="center"/>
    </xf>
    <xf borderId="0" fillId="6" fontId="9" numFmtId="164" xfId="0" applyAlignment="1" applyFill="1" applyFont="1" applyNumberFormat="1">
      <alignment horizontal="right" shrinkToFit="0" wrapText="1"/>
    </xf>
    <xf borderId="0" fillId="6" fontId="4" numFmtId="0" xfId="0" applyFill="1" applyFont="1"/>
    <xf borderId="3" fillId="7" fontId="12" numFmtId="165" xfId="0" applyAlignment="1" applyBorder="1" applyFill="1" applyFont="1" applyNumberFormat="1">
      <alignment horizontal="right" vertical="center"/>
    </xf>
    <xf borderId="0" fillId="8" fontId="5" numFmtId="0" xfId="0" applyAlignment="1" applyFill="1" applyFont="1">
      <alignment readingOrder="0"/>
    </xf>
    <xf borderId="3" fillId="0" fontId="14" numFmtId="165" xfId="0" applyAlignment="1" applyBorder="1" applyFont="1" applyNumberFormat="1">
      <alignment horizontal="right" readingOrder="0" vertical="center"/>
    </xf>
    <xf borderId="0" fillId="8" fontId="9" numFmtId="0" xfId="0" applyAlignment="1" applyFill="1" applyFont="1">
      <alignment horizontal="left" shrinkToFit="0" wrapText="1"/>
    </xf>
    <xf borderId="0" fillId="8" fontId="9" numFmtId="164" xfId="0" applyAlignment="1" applyFill="1" applyFont="1" applyNumberFormat="1">
      <alignment horizontal="right" shrinkToFit="0" wrapText="1"/>
    </xf>
    <xf borderId="0" fillId="8" fontId="4" numFmtId="0" xfId="0" applyFill="1" applyFont="1"/>
    <xf borderId="3" fillId="0" fontId="15" numFmtId="0" xfId="0" applyAlignment="1" applyBorder="1" applyFont="1">
      <alignment horizontal="left" shrinkToFit="0" vertical="center" wrapText="1"/>
    </xf>
    <xf borderId="3" fillId="0" fontId="3" numFmtId="0" xfId="0" applyAlignment="1" applyBorder="1" applyFont="1">
      <alignment horizontal="left" shrinkToFit="0" vertical="center" wrapText="1"/>
    </xf>
    <xf borderId="5" fillId="9" fontId="5" numFmtId="0" xfId="0" applyAlignment="1" applyBorder="1" applyFill="1" applyFont="1">
      <alignment readingOrder="0"/>
    </xf>
    <xf borderId="6" fillId="9" fontId="9" numFmtId="0" xfId="0" applyAlignment="1" applyBorder="1" applyFill="1" applyFont="1">
      <alignment horizontal="left" shrinkToFit="0" wrapText="1"/>
    </xf>
    <xf borderId="6" fillId="9" fontId="9" numFmtId="164" xfId="0" applyAlignment="1" applyBorder="1" applyFill="1" applyFont="1" applyNumberFormat="1">
      <alignment horizontal="right" shrinkToFit="0" wrapText="1"/>
    </xf>
    <xf borderId="3" fillId="0" fontId="3" numFmtId="0" xfId="0" applyAlignment="1" applyBorder="1" applyFont="1">
      <alignment horizontal="left" readingOrder="0" vertical="center"/>
    </xf>
    <xf borderId="6" fillId="9" fontId="4" numFmtId="0" xfId="0" applyBorder="1" applyFill="1" applyFont="1"/>
    <xf borderId="7" fillId="0" fontId="8" numFmtId="0" xfId="0" applyBorder="1" applyFont="1"/>
    <xf borderId="6" fillId="9" fontId="9" numFmtId="0" xfId="0" applyAlignment="1" applyBorder="1" applyFill="1" applyFont="1">
      <alignment horizontal="left" readingOrder="0" shrinkToFit="0" wrapText="1"/>
    </xf>
    <xf borderId="8" fillId="0" fontId="8" numFmtId="0" xfId="0" applyBorder="1" applyFont="1"/>
    <xf borderId="5" fillId="10" fontId="5" numFmtId="0" xfId="0" applyAlignment="1" applyBorder="1" applyFill="1" applyFont="1">
      <alignment readingOrder="0"/>
    </xf>
    <xf borderId="6" fillId="10" fontId="9" numFmtId="0" xfId="0" applyAlignment="1" applyBorder="1" applyFill="1" applyFont="1">
      <alignment horizontal="left" shrinkToFit="0" wrapText="1"/>
    </xf>
    <xf borderId="6" fillId="10" fontId="9" numFmtId="164" xfId="0" applyAlignment="1" applyBorder="1" applyFill="1" applyFont="1" applyNumberFormat="1">
      <alignment horizontal="right" shrinkToFit="0" wrapText="1"/>
    </xf>
    <xf borderId="6" fillId="10" fontId="4" numFmtId="0" xfId="0" applyBorder="1" applyFill="1" applyFont="1"/>
    <xf borderId="0" fillId="11" fontId="5" numFmtId="0" xfId="0" applyAlignment="1" applyFill="1" applyFont="1">
      <alignment horizontal="left" readingOrder="0" shrinkToFit="0" wrapText="1"/>
    </xf>
    <xf borderId="3" fillId="12" fontId="3" numFmtId="0" xfId="0" applyAlignment="1" applyBorder="1" applyFill="1" applyFont="1">
      <alignment horizontal="left" vertical="center"/>
    </xf>
    <xf borderId="0" fillId="11" fontId="9" numFmtId="167" xfId="0" applyAlignment="1" applyFill="1" applyFont="1" applyNumberFormat="1">
      <alignment horizontal="left" readingOrder="0"/>
    </xf>
    <xf borderId="6" fillId="11" fontId="9" numFmtId="0" xfId="0" applyAlignment="1" applyBorder="1" applyFill="1" applyFont="1">
      <alignment horizontal="left" shrinkToFit="0" wrapText="1"/>
    </xf>
    <xf borderId="0" fillId="11" fontId="9" numFmtId="0" xfId="0" applyAlignment="1" applyFill="1" applyFont="1">
      <alignment readingOrder="0"/>
    </xf>
    <xf borderId="3" fillId="12" fontId="14" numFmtId="166" xfId="0" applyAlignment="1" applyBorder="1" applyFill="1" applyFont="1" applyNumberFormat="1">
      <alignment horizontal="right" readingOrder="0" vertical="center"/>
    </xf>
    <xf borderId="0" fillId="11" fontId="16" numFmtId="166" xfId="0" applyAlignment="1" applyFill="1" applyFont="1" applyNumberFormat="1">
      <alignment horizontal="right" readingOrder="0" shrinkToFit="0" wrapText="1"/>
    </xf>
    <xf borderId="6" fillId="11" fontId="9" numFmtId="164" xfId="0" applyAlignment="1" applyBorder="1" applyFill="1" applyFont="1" applyNumberFormat="1">
      <alignment horizontal="right" shrinkToFit="0" wrapText="1"/>
    </xf>
    <xf borderId="0" fillId="11" fontId="4" numFmtId="0" xfId="0" applyFill="1" applyFont="1"/>
    <xf borderId="3" fillId="12" fontId="14" numFmtId="165" xfId="0" applyAlignment="1" applyBorder="1" applyFill="1" applyFont="1" applyNumberFormat="1">
      <alignment horizontal="right" readingOrder="0" vertical="center"/>
    </xf>
    <xf borderId="0" fillId="11" fontId="9" numFmtId="167" xfId="0" applyAlignment="1" applyFill="1" applyFont="1" applyNumberFormat="1">
      <alignment horizontal="left" readingOrder="0" vertical="bottom"/>
    </xf>
    <xf borderId="0" fillId="11" fontId="9" numFmtId="0" xfId="0" applyAlignment="1" applyFill="1" applyFont="1">
      <alignment horizontal="left" readingOrder="0" vertical="bottom"/>
    </xf>
    <xf borderId="0" fillId="11" fontId="9" numFmtId="0" xfId="0" applyAlignment="1" applyFill="1" applyFont="1">
      <alignment horizontal="left" vertical="bottom"/>
    </xf>
    <xf borderId="3" fillId="12" fontId="3" numFmtId="0" xfId="0" applyAlignment="1" applyBorder="1" applyFill="1" applyFont="1">
      <alignment horizontal="left" shrinkToFit="0" vertical="center" wrapText="1"/>
    </xf>
    <xf borderId="0" fillId="11" fontId="9" numFmtId="166" xfId="0" applyAlignment="1" applyFill="1" applyFont="1" applyNumberFormat="1">
      <alignment horizontal="right" readingOrder="0" vertical="bottom"/>
    </xf>
    <xf borderId="3" fillId="12" fontId="14" numFmtId="165" xfId="0" applyAlignment="1" applyBorder="1" applyFill="1" applyFont="1" applyNumberFormat="1">
      <alignment horizontal="right" vertical="center"/>
    </xf>
    <xf borderId="0" fillId="11" fontId="9" numFmtId="0" xfId="0" applyAlignment="1" applyFill="1" applyFont="1">
      <alignment horizontal="left" vertical="bottom"/>
    </xf>
    <xf borderId="0" fillId="13" fontId="5" numFmtId="0" xfId="0" applyAlignment="1" applyFill="1" applyFont="1">
      <alignment horizontal="left" readingOrder="0" shrinkToFit="0" wrapText="1"/>
    </xf>
    <xf borderId="0" fillId="13" fontId="9" numFmtId="168" xfId="0" applyAlignment="1" applyFill="1" applyFont="1" applyNumberFormat="1">
      <alignment horizontal="left" readingOrder="0"/>
    </xf>
    <xf borderId="0" fillId="13" fontId="9" numFmtId="0" xfId="0" applyAlignment="1" applyFill="1" applyFont="1">
      <alignment horizontal="left" readingOrder="0"/>
    </xf>
    <xf borderId="0" fillId="13" fontId="9" numFmtId="0" xfId="0" applyFill="1" applyFont="1"/>
    <xf borderId="0" fillId="13" fontId="9" numFmtId="166" xfId="0" applyAlignment="1" applyFill="1" applyFont="1" applyNumberFormat="1">
      <alignment horizontal="right" readingOrder="0" shrinkToFit="0" wrapText="1"/>
    </xf>
    <xf borderId="6" fillId="13" fontId="9" numFmtId="164" xfId="0" applyAlignment="1" applyBorder="1" applyFill="1" applyFont="1" applyNumberFormat="1">
      <alignment horizontal="right" shrinkToFit="0" wrapText="1"/>
    </xf>
    <xf borderId="0" fillId="13" fontId="9" numFmtId="0" xfId="0" applyAlignment="1" applyFill="1" applyFont="1">
      <alignment horizontal="left"/>
    </xf>
    <xf borderId="0" fillId="10" fontId="5" numFmtId="0" xfId="0" applyAlignment="1" applyFill="1" applyFont="1">
      <alignment horizontal="left" readingOrder="0" shrinkToFit="0" wrapText="1"/>
    </xf>
    <xf borderId="0" fillId="10" fontId="9" numFmtId="167" xfId="0" applyAlignment="1" applyFill="1" applyFont="1" applyNumberFormat="1">
      <alignment horizontal="left" readingOrder="0"/>
    </xf>
    <xf borderId="0" fillId="10" fontId="9" numFmtId="0" xfId="0" applyAlignment="1" applyFill="1" applyFont="1">
      <alignment horizontal="left" readingOrder="0"/>
    </xf>
    <xf borderId="0" fillId="10" fontId="9" numFmtId="0" xfId="0" applyAlignment="1" applyFill="1" applyFont="1">
      <alignment readingOrder="0"/>
    </xf>
    <xf borderId="0" fillId="10" fontId="9" numFmtId="0" xfId="0" applyFill="1" applyFont="1"/>
    <xf borderId="0" fillId="10" fontId="9" numFmtId="166" xfId="0" applyAlignment="1" applyFill="1" applyFont="1" applyNumberFormat="1">
      <alignment horizontal="right" readingOrder="0" shrinkToFit="0" wrapText="1"/>
    </xf>
    <xf borderId="9" fillId="0" fontId="16" numFmtId="166" xfId="0" applyAlignment="1" applyBorder="1" applyFont="1" applyNumberFormat="1">
      <alignment horizontal="right" shrinkToFit="0" wrapText="1"/>
    </xf>
    <xf borderId="6" fillId="0" fontId="9" numFmtId="164" xfId="0" applyAlignment="1" applyBorder="1" applyFont="1" applyNumberFormat="1">
      <alignment horizontal="right" readingOrder="0" shrinkToFit="0" wrapText="1"/>
    </xf>
    <xf borderId="0" fillId="0" fontId="5" numFmtId="0" xfId="0" applyAlignment="1" applyFont="1">
      <alignment horizontal="center"/>
    </xf>
    <xf borderId="0" fillId="0" fontId="5" numFmtId="0" xfId="0" applyAlignment="1" applyFont="1">
      <alignment readingOrder="0"/>
    </xf>
    <xf borderId="3" fillId="0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20" width="6.0"/>
    <col customWidth="1" min="21" max="26" width="10.78"/>
  </cols>
  <sheetData>
    <row r="1" ht="36.0" customHeight="1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6.0" customHeight="1">
      <c r="A2" s="7" t="s">
        <v>4</v>
      </c>
      <c r="E2" s="8" t="s">
        <v>5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</row>
    <row r="3" ht="36.0" customHeight="1">
      <c r="A3" s="7" t="s">
        <v>16</v>
      </c>
      <c r="E3" s="13">
        <v>2026.0</v>
      </c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6.0" customHeight="1">
      <c r="A4" s="1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6.0" customHeight="1">
      <c r="A5" s="7" t="s">
        <v>24</v>
      </c>
      <c r="E5" s="18" t="s">
        <v>25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3"/>
      <c r="V5" s="3"/>
      <c r="W5" s="3"/>
      <c r="X5" s="3"/>
      <c r="Y5" s="3"/>
      <c r="Z5" s="3"/>
    </row>
    <row r="6" ht="36.0" customHeight="1">
      <c r="A6" s="7" t="s">
        <v>26</v>
      </c>
      <c r="E6" s="18" t="s">
        <v>27</v>
      </c>
      <c r="F6" s="10"/>
      <c r="G6" s="10"/>
      <c r="H6" s="10"/>
      <c r="I6" s="10"/>
      <c r="J6" s="1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6.75" customHeight="1">
      <c r="A7" s="19"/>
      <c r="B7" s="19"/>
      <c r="C7" s="19"/>
      <c r="D7" s="19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6.0" customHeight="1">
      <c r="A8" s="20" t="s">
        <v>28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6.0" customHeight="1">
      <c r="A10" s="3"/>
      <c r="B10" s="3"/>
      <c r="C10" s="22" t="s">
        <v>32</v>
      </c>
      <c r="F10" s="23" t="s">
        <v>33</v>
      </c>
      <c r="L10" s="23" t="s">
        <v>34</v>
      </c>
      <c r="R10" s="3"/>
      <c r="S10" s="3"/>
      <c r="T10" s="3"/>
      <c r="U10" s="3"/>
      <c r="V10" s="3"/>
      <c r="W10" s="3"/>
      <c r="X10" s="3"/>
      <c r="Y10" s="3"/>
      <c r="Z10" s="3"/>
    </row>
    <row r="11" ht="36.0" customHeight="1">
      <c r="A11" s="3"/>
      <c r="B11" s="3"/>
      <c r="C11" s="24"/>
      <c r="F11" s="25" t="s">
        <v>35</v>
      </c>
      <c r="G11" s="14"/>
      <c r="H11" s="26"/>
      <c r="I11" s="27">
        <v>13268.88</v>
      </c>
      <c r="J11" s="14"/>
      <c r="K11" s="26"/>
      <c r="L11" s="25" t="s">
        <v>35</v>
      </c>
      <c r="M11" s="14"/>
      <c r="N11" s="26"/>
      <c r="O11" s="30">
        <v>12977.12</v>
      </c>
      <c r="P11" s="14"/>
      <c r="Q11" s="26"/>
      <c r="R11" s="3"/>
      <c r="S11" s="3"/>
      <c r="T11" s="3"/>
      <c r="U11" s="3"/>
      <c r="V11" s="3"/>
      <c r="W11" s="3"/>
      <c r="X11" s="3"/>
      <c r="Y11" s="3"/>
      <c r="Z11" s="3"/>
    </row>
    <row r="12" ht="36.0" customHeight="1">
      <c r="A12" s="3"/>
      <c r="B12" s="3"/>
      <c r="C12" s="32"/>
      <c r="F12" s="25" t="s">
        <v>41</v>
      </c>
      <c r="G12" s="14"/>
      <c r="H12" s="26"/>
      <c r="I12" s="30">
        <v>14798.900000000001</v>
      </c>
      <c r="J12" s="14"/>
      <c r="K12" s="26"/>
      <c r="L12" s="25" t="s">
        <v>41</v>
      </c>
      <c r="M12" s="14"/>
      <c r="N12" s="26"/>
      <c r="O12" s="30">
        <v>13268.880000000001</v>
      </c>
      <c r="P12" s="14"/>
      <c r="Q12" s="26"/>
      <c r="R12" s="3"/>
      <c r="S12" s="3"/>
      <c r="T12" s="3"/>
      <c r="U12" s="3"/>
      <c r="V12" s="3"/>
      <c r="W12" s="3"/>
      <c r="X12" s="3"/>
      <c r="Y12" s="3"/>
      <c r="Z12" s="3"/>
    </row>
    <row r="13" ht="6.75" customHeight="1">
      <c r="A13" s="3"/>
      <c r="B13" s="3"/>
      <c r="C13" s="32"/>
      <c r="D13" s="32"/>
      <c r="E13" s="32"/>
      <c r="F13" s="34"/>
      <c r="G13" s="35"/>
      <c r="H13" s="35"/>
      <c r="I13" s="36"/>
      <c r="J13" s="36"/>
      <c r="K13" s="36"/>
      <c r="L13" s="34"/>
      <c r="M13" s="35"/>
      <c r="N13" s="35"/>
      <c r="O13" s="36"/>
      <c r="P13" s="36"/>
      <c r="Q13" s="36"/>
      <c r="R13" s="3"/>
      <c r="S13" s="3"/>
      <c r="T13" s="3"/>
      <c r="U13" s="3"/>
      <c r="V13" s="3"/>
      <c r="W13" s="3"/>
      <c r="X13" s="3"/>
      <c r="Y13" s="3"/>
      <c r="Z13" s="3"/>
    </row>
    <row r="14" ht="36.0" customHeight="1">
      <c r="A14" s="3"/>
      <c r="B14" s="3"/>
      <c r="C14" s="37" t="s">
        <v>51</v>
      </c>
      <c r="D14" s="14"/>
      <c r="E14" s="26"/>
      <c r="F14" s="38" t="s">
        <v>33</v>
      </c>
      <c r="G14" s="14"/>
      <c r="H14" s="14"/>
      <c r="I14" s="14"/>
      <c r="J14" s="14"/>
      <c r="K14" s="26"/>
      <c r="L14" s="38" t="s">
        <v>34</v>
      </c>
      <c r="M14" s="14"/>
      <c r="N14" s="14"/>
      <c r="O14" s="14"/>
      <c r="P14" s="14"/>
      <c r="Q14" s="26"/>
      <c r="R14" s="3"/>
      <c r="S14" s="3"/>
      <c r="T14" s="3"/>
      <c r="U14" s="3"/>
      <c r="V14" s="3"/>
      <c r="W14" s="3"/>
      <c r="X14" s="3"/>
      <c r="Y14" s="3"/>
      <c r="Z14" s="3"/>
    </row>
    <row r="15" ht="36.0" customHeight="1">
      <c r="A15" s="3"/>
      <c r="B15" s="3"/>
      <c r="C15" s="39" t="s">
        <v>54</v>
      </c>
      <c r="D15" s="14"/>
      <c r="E15" s="26"/>
      <c r="F15" s="40">
        <v>1582.0</v>
      </c>
      <c r="G15" s="14"/>
      <c r="H15" s="14"/>
      <c r="I15" s="14"/>
      <c r="J15" s="14"/>
      <c r="K15" s="26"/>
      <c r="L15" s="40">
        <v>1547.0</v>
      </c>
      <c r="M15" s="14"/>
      <c r="N15" s="14"/>
      <c r="O15" s="14"/>
      <c r="P15" s="14"/>
      <c r="Q15" s="26"/>
      <c r="R15" s="3"/>
      <c r="S15" s="3"/>
      <c r="T15" s="3"/>
      <c r="U15" s="3"/>
      <c r="V15" s="3"/>
      <c r="W15" s="3"/>
      <c r="X15" s="3"/>
      <c r="Y15" s="3"/>
      <c r="Z15" s="3"/>
    </row>
    <row r="16" ht="36.0" customHeight="1">
      <c r="A16" s="3"/>
      <c r="B16" s="3"/>
      <c r="C16" s="39" t="s">
        <v>62</v>
      </c>
      <c r="D16" s="14"/>
      <c r="E16" s="26"/>
      <c r="F16" s="45"/>
      <c r="G16" s="14"/>
      <c r="H16" s="14"/>
      <c r="I16" s="14"/>
      <c r="J16" s="14"/>
      <c r="K16" s="26"/>
      <c r="L16" s="45"/>
      <c r="M16" s="14"/>
      <c r="N16" s="14"/>
      <c r="O16" s="14"/>
      <c r="P16" s="14"/>
      <c r="Q16" s="26"/>
      <c r="R16" s="3"/>
      <c r="S16" s="3"/>
      <c r="T16" s="3"/>
      <c r="U16" s="3"/>
      <c r="V16" s="3"/>
      <c r="W16" s="3"/>
      <c r="X16" s="3"/>
      <c r="Y16" s="3"/>
      <c r="Z16" s="3"/>
    </row>
    <row r="17" ht="36.0" customHeight="1">
      <c r="A17" s="3"/>
      <c r="B17" s="3"/>
      <c r="C17" s="46" t="s">
        <v>71</v>
      </c>
      <c r="D17" s="14"/>
      <c r="E17" s="26"/>
      <c r="F17" s="45"/>
      <c r="G17" s="14"/>
      <c r="H17" s="14"/>
      <c r="I17" s="14"/>
      <c r="J17" s="14"/>
      <c r="K17" s="26"/>
      <c r="L17" s="45"/>
      <c r="M17" s="14"/>
      <c r="N17" s="14"/>
      <c r="O17" s="14"/>
      <c r="P17" s="14"/>
      <c r="Q17" s="26"/>
      <c r="R17" s="3"/>
      <c r="S17" s="3"/>
      <c r="T17" s="3"/>
      <c r="U17" s="3"/>
      <c r="V17" s="3"/>
      <c r="W17" s="3"/>
      <c r="X17" s="3"/>
      <c r="Y17" s="3"/>
      <c r="Z17" s="3"/>
    </row>
    <row r="18" ht="36.0" customHeight="1">
      <c r="A18" s="3"/>
      <c r="B18" s="3"/>
      <c r="C18" s="39" t="s">
        <v>80</v>
      </c>
      <c r="D18" s="14"/>
      <c r="E18" s="26"/>
      <c r="F18" s="45"/>
      <c r="G18" s="14"/>
      <c r="H18" s="14"/>
      <c r="I18" s="14"/>
      <c r="J18" s="14"/>
      <c r="K18" s="26"/>
      <c r="L18" s="45"/>
      <c r="M18" s="14"/>
      <c r="N18" s="14"/>
      <c r="O18" s="14"/>
      <c r="P18" s="14"/>
      <c r="Q18" s="26"/>
      <c r="R18" s="3"/>
      <c r="S18" s="3"/>
      <c r="T18" s="3"/>
      <c r="U18" s="3"/>
      <c r="V18" s="3"/>
      <c r="W18" s="3"/>
      <c r="X18" s="3"/>
      <c r="Y18" s="3"/>
      <c r="Z18" s="3"/>
    </row>
    <row r="19" ht="36.0" customHeight="1">
      <c r="A19" s="3"/>
      <c r="B19" s="3"/>
      <c r="C19" s="39" t="s">
        <v>83</v>
      </c>
      <c r="D19" s="14"/>
      <c r="E19" s="26"/>
      <c r="F19" s="45"/>
      <c r="G19" s="14"/>
      <c r="H19" s="14"/>
      <c r="I19" s="14"/>
      <c r="J19" s="14"/>
      <c r="K19" s="26"/>
      <c r="L19" s="45"/>
      <c r="M19" s="14"/>
      <c r="N19" s="14"/>
      <c r="O19" s="14"/>
      <c r="P19" s="14"/>
      <c r="Q19" s="26"/>
      <c r="R19" s="3"/>
      <c r="S19" s="3"/>
      <c r="T19" s="3"/>
      <c r="U19" s="3"/>
      <c r="V19" s="3"/>
      <c r="W19" s="3"/>
      <c r="X19" s="3"/>
      <c r="Y19" s="3"/>
      <c r="Z19" s="3"/>
    </row>
    <row r="20" ht="36.0" customHeight="1">
      <c r="A20" s="3"/>
      <c r="B20" s="3"/>
      <c r="C20" s="53" t="s">
        <v>88</v>
      </c>
      <c r="D20" s="14"/>
      <c r="E20" s="26"/>
      <c r="F20" s="56">
        <f>SUM(F15:K19)</f>
        <v>1582</v>
      </c>
      <c r="G20" s="14"/>
      <c r="H20" s="14"/>
      <c r="I20" s="14"/>
      <c r="J20" s="14"/>
      <c r="K20" s="26"/>
      <c r="L20" s="56">
        <f>SUM(L15:Q19)</f>
        <v>1547</v>
      </c>
      <c r="M20" s="14"/>
      <c r="N20" s="14"/>
      <c r="O20" s="14"/>
      <c r="P20" s="14"/>
      <c r="Q20" s="26"/>
      <c r="R20" s="3"/>
      <c r="S20" s="3"/>
      <c r="T20" s="3"/>
      <c r="U20" s="3"/>
      <c r="V20" s="3"/>
      <c r="W20" s="3"/>
      <c r="X20" s="3"/>
      <c r="Y20" s="3"/>
      <c r="Z20" s="3"/>
    </row>
    <row r="21" ht="6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6.0" customHeight="1">
      <c r="A22" s="3"/>
      <c r="B22" s="3"/>
      <c r="C22" s="37" t="s">
        <v>101</v>
      </c>
      <c r="D22" s="14"/>
      <c r="E22" s="26"/>
      <c r="F22" s="38" t="s">
        <v>33</v>
      </c>
      <c r="G22" s="14"/>
      <c r="H22" s="14"/>
      <c r="I22" s="14"/>
      <c r="J22" s="14"/>
      <c r="K22" s="26"/>
      <c r="L22" s="38" t="s">
        <v>34</v>
      </c>
      <c r="M22" s="14"/>
      <c r="N22" s="14"/>
      <c r="O22" s="14"/>
      <c r="P22" s="14"/>
      <c r="Q22" s="26"/>
      <c r="R22" s="3"/>
      <c r="S22" s="3"/>
      <c r="T22" s="3"/>
      <c r="U22" s="3"/>
      <c r="V22" s="3"/>
      <c r="W22" s="3"/>
      <c r="X22" s="3"/>
      <c r="Y22" s="3"/>
      <c r="Z22" s="3"/>
    </row>
    <row r="23" ht="36.0" customHeight="1">
      <c r="A23" s="3"/>
      <c r="B23" s="3"/>
      <c r="C23" s="39" t="s">
        <v>111</v>
      </c>
      <c r="D23" s="14"/>
      <c r="E23" s="26"/>
      <c r="F23" s="58"/>
      <c r="G23" s="14"/>
      <c r="H23" s="14"/>
      <c r="I23" s="14"/>
      <c r="J23" s="14"/>
      <c r="K23" s="26"/>
      <c r="L23" s="58">
        <v>1000.0</v>
      </c>
      <c r="M23" s="14"/>
      <c r="N23" s="14"/>
      <c r="O23" s="14"/>
      <c r="P23" s="14"/>
      <c r="Q23" s="26"/>
      <c r="R23" s="3"/>
      <c r="S23" s="3"/>
      <c r="T23" s="3"/>
      <c r="U23" s="3"/>
      <c r="V23" s="3"/>
      <c r="W23" s="3"/>
      <c r="X23" s="3"/>
      <c r="Y23" s="3"/>
      <c r="Z23" s="3"/>
    </row>
    <row r="24" ht="36.0" customHeight="1">
      <c r="A24" s="3"/>
      <c r="B24" s="3"/>
      <c r="C24" s="62" t="s">
        <v>115</v>
      </c>
      <c r="D24" s="14"/>
      <c r="E24" s="26"/>
      <c r="F24" s="45"/>
      <c r="G24" s="14"/>
      <c r="H24" s="14"/>
      <c r="I24" s="14"/>
      <c r="J24" s="14"/>
      <c r="K24" s="26"/>
      <c r="L24" s="45"/>
      <c r="M24" s="14"/>
      <c r="N24" s="14"/>
      <c r="O24" s="14"/>
      <c r="P24" s="14"/>
      <c r="Q24" s="26"/>
      <c r="R24" s="3"/>
      <c r="S24" s="3"/>
      <c r="T24" s="3"/>
      <c r="U24" s="3"/>
      <c r="V24" s="3"/>
      <c r="W24" s="3"/>
      <c r="X24" s="3"/>
      <c r="Y24" s="3"/>
      <c r="Z24" s="3"/>
    </row>
    <row r="25" ht="36.0" customHeight="1">
      <c r="A25" s="3"/>
      <c r="B25" s="3"/>
      <c r="C25" s="63" t="s">
        <v>121</v>
      </c>
      <c r="D25" s="14"/>
      <c r="E25" s="26"/>
      <c r="F25" s="58">
        <v>51.98</v>
      </c>
      <c r="G25" s="14"/>
      <c r="H25" s="14"/>
      <c r="I25" s="14"/>
      <c r="J25" s="14"/>
      <c r="K25" s="26"/>
      <c r="L25" s="58">
        <v>50.83</v>
      </c>
      <c r="M25" s="14"/>
      <c r="N25" s="14"/>
      <c r="O25" s="14"/>
      <c r="P25" s="14"/>
      <c r="Q25" s="26"/>
      <c r="R25" s="3"/>
      <c r="S25" s="3"/>
      <c r="T25" s="3"/>
      <c r="U25" s="3"/>
      <c r="V25" s="3"/>
      <c r="W25" s="3"/>
      <c r="X25" s="3"/>
      <c r="Y25" s="3"/>
      <c r="Z25" s="3"/>
    </row>
    <row r="26" ht="36.0" customHeight="1">
      <c r="A26" s="3"/>
      <c r="B26" s="3"/>
      <c r="C26" s="67" t="s">
        <v>127</v>
      </c>
      <c r="D26" s="14"/>
      <c r="E26" s="26"/>
      <c r="F26" s="58"/>
      <c r="G26" s="14"/>
      <c r="H26" s="14"/>
      <c r="I26" s="14"/>
      <c r="J26" s="14"/>
      <c r="K26" s="26"/>
      <c r="L26" s="58">
        <v>204.41</v>
      </c>
      <c r="M26" s="14"/>
      <c r="N26" s="14"/>
      <c r="O26" s="14"/>
      <c r="P26" s="14"/>
      <c r="Q26" s="26"/>
      <c r="R26" s="3"/>
      <c r="S26" s="3"/>
      <c r="T26" s="3"/>
      <c r="U26" s="3"/>
      <c r="V26" s="3"/>
      <c r="W26" s="3"/>
      <c r="X26" s="3"/>
      <c r="Y26" s="3"/>
      <c r="Z26" s="3"/>
    </row>
    <row r="27" ht="36.0" customHeight="1">
      <c r="A27" s="3"/>
      <c r="B27" s="3"/>
      <c r="C27" s="67" t="s">
        <v>130</v>
      </c>
      <c r="D27" s="14"/>
      <c r="E27" s="26"/>
      <c r="F27" s="58"/>
      <c r="G27" s="14"/>
      <c r="H27" s="14"/>
      <c r="I27" s="14"/>
      <c r="J27" s="14"/>
      <c r="K27" s="26"/>
      <c r="L27" s="58"/>
      <c r="M27" s="14"/>
      <c r="N27" s="14"/>
      <c r="O27" s="14"/>
      <c r="P27" s="14"/>
      <c r="Q27" s="26"/>
      <c r="R27" s="3"/>
      <c r="S27" s="3"/>
      <c r="T27" s="3"/>
      <c r="U27" s="3"/>
      <c r="V27" s="3"/>
      <c r="W27" s="3"/>
      <c r="X27" s="3"/>
      <c r="Y27" s="3"/>
      <c r="Z27" s="3"/>
    </row>
    <row r="28" ht="36.0" customHeight="1">
      <c r="A28" s="3"/>
      <c r="B28" s="3"/>
      <c r="C28" s="53" t="s">
        <v>88</v>
      </c>
      <c r="D28" s="14"/>
      <c r="E28" s="26"/>
      <c r="F28" s="56">
        <f>SUM(F23:K27)</f>
        <v>51.98</v>
      </c>
      <c r="G28" s="14"/>
      <c r="H28" s="14"/>
      <c r="I28" s="14"/>
      <c r="J28" s="14"/>
      <c r="K28" s="26"/>
      <c r="L28" s="56">
        <f>SUM(L23:Q27)</f>
        <v>1255.24</v>
      </c>
      <c r="M28" s="14"/>
      <c r="N28" s="14"/>
      <c r="O28" s="14"/>
      <c r="P28" s="14"/>
      <c r="Q28" s="26"/>
      <c r="R28" s="3"/>
      <c r="S28" s="3"/>
      <c r="T28" s="3"/>
      <c r="U28" s="3"/>
      <c r="V28" s="3"/>
      <c r="W28" s="3"/>
      <c r="X28" s="3"/>
      <c r="Y28" s="3"/>
      <c r="Z28" s="3"/>
    </row>
    <row r="29" ht="6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6.0" customHeight="1">
      <c r="A30" s="3"/>
      <c r="B30" s="3"/>
      <c r="C30" s="37" t="s">
        <v>148</v>
      </c>
      <c r="D30" s="14"/>
      <c r="E30" s="26"/>
      <c r="F30" s="38" t="s">
        <v>33</v>
      </c>
      <c r="G30" s="14"/>
      <c r="H30" s="14"/>
      <c r="I30" s="14"/>
      <c r="J30" s="14"/>
      <c r="K30" s="26"/>
      <c r="L30" s="38" t="s">
        <v>34</v>
      </c>
      <c r="M30" s="14"/>
      <c r="N30" s="14"/>
      <c r="O30" s="14"/>
      <c r="P30" s="14"/>
      <c r="Q30" s="26"/>
      <c r="R30" s="3"/>
      <c r="S30" s="3"/>
      <c r="T30" s="3"/>
      <c r="U30" s="3"/>
      <c r="V30" s="3"/>
      <c r="W30" s="3"/>
      <c r="X30" s="3"/>
      <c r="Y30" s="3"/>
      <c r="Z30" s="3"/>
    </row>
    <row r="31" ht="36.0" customHeight="1">
      <c r="A31" s="3"/>
      <c r="B31" s="3"/>
      <c r="C31" s="77" t="s">
        <v>35</v>
      </c>
      <c r="D31" s="14"/>
      <c r="E31" s="26"/>
      <c r="F31" s="81">
        <v>13268.88</v>
      </c>
      <c r="G31" s="14"/>
      <c r="H31" s="14"/>
      <c r="I31" s="14"/>
      <c r="J31" s="14"/>
      <c r="K31" s="26"/>
      <c r="L31" s="85">
        <f>O11</f>
        <v>12977.12</v>
      </c>
      <c r="M31" s="14"/>
      <c r="N31" s="14"/>
      <c r="O31" s="14"/>
      <c r="P31" s="14"/>
      <c r="Q31" s="26"/>
      <c r="R31" s="3"/>
      <c r="S31" s="3"/>
      <c r="T31" s="3"/>
      <c r="U31" s="3"/>
      <c r="V31" s="3"/>
      <c r="W31" s="3"/>
      <c r="X31" s="3"/>
      <c r="Y31" s="3"/>
      <c r="Z31" s="3"/>
    </row>
    <row r="32" ht="36.0" customHeight="1">
      <c r="A32" s="3"/>
      <c r="B32" s="3"/>
      <c r="C32" s="89" t="s">
        <v>51</v>
      </c>
      <c r="D32" s="14"/>
      <c r="E32" s="26"/>
      <c r="F32" s="91">
        <f>F15</f>
        <v>1582</v>
      </c>
      <c r="G32" s="14"/>
      <c r="H32" s="14"/>
      <c r="I32" s="14"/>
      <c r="J32" s="14"/>
      <c r="K32" s="26"/>
      <c r="L32" s="85">
        <f>L20</f>
        <v>1547</v>
      </c>
      <c r="M32" s="14"/>
      <c r="N32" s="14"/>
      <c r="O32" s="14"/>
      <c r="P32" s="14"/>
      <c r="Q32" s="26"/>
      <c r="R32" s="3"/>
      <c r="S32" s="3"/>
      <c r="T32" s="3"/>
      <c r="U32" s="3"/>
      <c r="V32" s="3"/>
      <c r="W32" s="3"/>
      <c r="X32" s="3"/>
      <c r="Y32" s="3"/>
      <c r="Z32" s="3"/>
    </row>
    <row r="33" ht="36.0" customHeight="1">
      <c r="A33" s="3"/>
      <c r="B33" s="3"/>
      <c r="C33" s="89" t="s">
        <v>168</v>
      </c>
      <c r="D33" s="14"/>
      <c r="E33" s="26"/>
      <c r="F33" s="91">
        <f>F28</f>
        <v>51.98</v>
      </c>
      <c r="G33" s="14"/>
      <c r="H33" s="14"/>
      <c r="I33" s="14"/>
      <c r="J33" s="14"/>
      <c r="K33" s="26"/>
      <c r="L33" s="85">
        <f>L28</f>
        <v>1255.24</v>
      </c>
      <c r="M33" s="14"/>
      <c r="N33" s="14"/>
      <c r="O33" s="14"/>
      <c r="P33" s="14"/>
      <c r="Q33" s="26"/>
      <c r="R33" s="3"/>
      <c r="S33" s="3"/>
      <c r="T33" s="3"/>
      <c r="U33" s="3"/>
      <c r="V33" s="3"/>
      <c r="W33" s="3"/>
      <c r="X33" s="3"/>
      <c r="Y33" s="3"/>
      <c r="Z33" s="3"/>
    </row>
    <row r="34" ht="36.0" customHeight="1">
      <c r="A34" s="3"/>
      <c r="B34" s="3"/>
      <c r="C34" s="89" t="s">
        <v>41</v>
      </c>
      <c r="D34" s="14"/>
      <c r="E34" s="26"/>
      <c r="F34" s="91">
        <f>(F31+F32)-F33</f>
        <v>14798.9</v>
      </c>
      <c r="G34" s="14"/>
      <c r="H34" s="14"/>
      <c r="I34" s="14"/>
      <c r="J34" s="14"/>
      <c r="K34" s="26"/>
      <c r="L34" s="91">
        <f>(L31+L32)-L33</f>
        <v>13268.88</v>
      </c>
      <c r="M34" s="14"/>
      <c r="N34" s="14"/>
      <c r="O34" s="14"/>
      <c r="P34" s="14"/>
      <c r="Q34" s="26"/>
      <c r="R34" s="3"/>
      <c r="S34" s="3"/>
      <c r="T34" s="3"/>
      <c r="U34" s="3"/>
      <c r="V34" s="3"/>
      <c r="W34" s="3"/>
      <c r="X34" s="3"/>
      <c r="Y34" s="3"/>
      <c r="Z34" s="3"/>
    </row>
    <row r="35" ht="36.0" customHeight="1">
      <c r="A35" s="3"/>
      <c r="B35" s="3"/>
      <c r="C35" s="89" t="s">
        <v>177</v>
      </c>
      <c r="D35" s="14"/>
      <c r="E35" s="26"/>
      <c r="F35" s="91">
        <f>I12</f>
        <v>14798.9</v>
      </c>
      <c r="G35" s="14"/>
      <c r="H35" s="14"/>
      <c r="I35" s="14"/>
      <c r="J35" s="14"/>
      <c r="K35" s="26"/>
      <c r="L35" s="91">
        <f>O12</f>
        <v>13268.88</v>
      </c>
      <c r="M35" s="14"/>
      <c r="N35" s="14"/>
      <c r="O35" s="14"/>
      <c r="P35" s="14"/>
      <c r="Q35" s="26"/>
      <c r="R35" s="3"/>
      <c r="S35" s="3"/>
      <c r="T35" s="3"/>
      <c r="U35" s="3"/>
      <c r="V35" s="3"/>
      <c r="W35" s="3"/>
      <c r="X35" s="3"/>
      <c r="Y35" s="3"/>
      <c r="Z35" s="3"/>
    </row>
    <row r="36" ht="36.0" customHeight="1">
      <c r="A36" s="3"/>
      <c r="B36" s="3"/>
      <c r="C36" s="89" t="s">
        <v>182</v>
      </c>
      <c r="D36" s="14"/>
      <c r="E36" s="26"/>
      <c r="F36" s="91">
        <f>F34-F35</f>
        <v>0</v>
      </c>
      <c r="G36" s="14"/>
      <c r="H36" s="14"/>
      <c r="I36" s="14"/>
      <c r="J36" s="14"/>
      <c r="K36" s="26"/>
      <c r="L36" s="91">
        <f>L34-L35</f>
        <v>0</v>
      </c>
      <c r="M36" s="14"/>
      <c r="N36" s="14"/>
      <c r="O36" s="14"/>
      <c r="P36" s="14"/>
      <c r="Q36" s="26"/>
      <c r="R36" s="3"/>
      <c r="S36" s="3"/>
      <c r="T36" s="3"/>
      <c r="U36" s="3"/>
      <c r="V36" s="3"/>
      <c r="W36" s="3"/>
      <c r="X36" s="3"/>
      <c r="Y36" s="3"/>
      <c r="Z36" s="3"/>
    </row>
    <row r="37" ht="36.0" customHeight="1">
      <c r="A37" s="3"/>
      <c r="B37" s="3"/>
      <c r="C37" s="3" t="s">
        <v>185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6.0" customHeight="1">
      <c r="A38" s="3"/>
      <c r="B38" s="3"/>
      <c r="C38" s="6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26"/>
      <c r="R38" s="3"/>
      <c r="S38" s="3"/>
      <c r="T38" s="3"/>
      <c r="U38" s="3"/>
      <c r="V38" s="3"/>
      <c r="W38" s="3"/>
      <c r="X38" s="3"/>
      <c r="Y38" s="3"/>
      <c r="Z38" s="3"/>
    </row>
    <row r="39" ht="36.0" customHeight="1">
      <c r="A39" s="3"/>
      <c r="B39" s="3"/>
      <c r="C39" s="6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26"/>
      <c r="R39" s="3"/>
      <c r="S39" s="3"/>
      <c r="T39" s="3"/>
      <c r="U39" s="3"/>
      <c r="V39" s="3"/>
      <c r="W39" s="3"/>
      <c r="X39" s="3"/>
      <c r="Y39" s="3"/>
      <c r="Z39" s="3"/>
    </row>
    <row r="40" ht="36.0" customHeight="1">
      <c r="A40" s="3"/>
      <c r="B40" s="3"/>
      <c r="C40" s="110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26"/>
      <c r="R40" s="3"/>
      <c r="S40" s="3"/>
      <c r="T40" s="3"/>
      <c r="U40" s="3"/>
      <c r="V40" s="3"/>
      <c r="W40" s="3"/>
      <c r="X40" s="3"/>
      <c r="Y40" s="3"/>
      <c r="Z40" s="3"/>
    </row>
    <row r="41" ht="36.0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36.0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36.0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36.0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6.0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6.0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6.0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36.0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36.0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36.0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36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36.0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36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36.0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36.0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36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36.0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36.0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36.0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36.0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36.0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36.0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36.0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36.0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36.0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36.0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36.0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36.0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36.0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36.0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36.0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36.0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36.0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36.0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36.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36.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36.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36.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36.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36.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36.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36.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36.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36.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36.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36.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36.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36.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36.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36.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36.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36.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7">
    <mergeCell ref="A2:D2"/>
    <mergeCell ref="E2:T2"/>
    <mergeCell ref="A3:D3"/>
    <mergeCell ref="E3:J3"/>
    <mergeCell ref="A5:D5"/>
    <mergeCell ref="E5:T5"/>
    <mergeCell ref="E6:J6"/>
    <mergeCell ref="L11:N11"/>
    <mergeCell ref="O11:Q11"/>
    <mergeCell ref="A6:D6"/>
    <mergeCell ref="C10:E10"/>
    <mergeCell ref="F10:K10"/>
    <mergeCell ref="L10:Q10"/>
    <mergeCell ref="C11:E11"/>
    <mergeCell ref="F11:H11"/>
    <mergeCell ref="I11:K11"/>
    <mergeCell ref="C12:E12"/>
    <mergeCell ref="F12:H12"/>
    <mergeCell ref="I12:K12"/>
    <mergeCell ref="L12:N12"/>
    <mergeCell ref="O12:Q12"/>
    <mergeCell ref="F14:K14"/>
    <mergeCell ref="L14:Q14"/>
    <mergeCell ref="C14:E14"/>
    <mergeCell ref="C15:E15"/>
    <mergeCell ref="F15:K15"/>
    <mergeCell ref="L15:Q15"/>
    <mergeCell ref="C16:E16"/>
    <mergeCell ref="F16:K16"/>
    <mergeCell ref="L16:Q16"/>
    <mergeCell ref="F19:K19"/>
    <mergeCell ref="L19:Q19"/>
    <mergeCell ref="C17:E17"/>
    <mergeCell ref="F17:K17"/>
    <mergeCell ref="L17:Q17"/>
    <mergeCell ref="C18:E18"/>
    <mergeCell ref="F18:K18"/>
    <mergeCell ref="L18:Q18"/>
    <mergeCell ref="C19:E19"/>
    <mergeCell ref="F33:K33"/>
    <mergeCell ref="L33:Q33"/>
    <mergeCell ref="C31:E31"/>
    <mergeCell ref="F31:K31"/>
    <mergeCell ref="L31:Q31"/>
    <mergeCell ref="C32:E32"/>
    <mergeCell ref="F32:K32"/>
    <mergeCell ref="L32:Q32"/>
    <mergeCell ref="C33:E33"/>
    <mergeCell ref="F36:K36"/>
    <mergeCell ref="L36:Q36"/>
    <mergeCell ref="C34:E34"/>
    <mergeCell ref="F34:K34"/>
    <mergeCell ref="L34:Q34"/>
    <mergeCell ref="C35:E35"/>
    <mergeCell ref="F35:K35"/>
    <mergeCell ref="L35:Q35"/>
    <mergeCell ref="C36:E36"/>
    <mergeCell ref="F23:K23"/>
    <mergeCell ref="L23:Q23"/>
    <mergeCell ref="C20:E20"/>
    <mergeCell ref="F20:K20"/>
    <mergeCell ref="L20:Q20"/>
    <mergeCell ref="C22:E22"/>
    <mergeCell ref="F22:K22"/>
    <mergeCell ref="L22:Q22"/>
    <mergeCell ref="C23:E23"/>
    <mergeCell ref="F26:K26"/>
    <mergeCell ref="L26:Q26"/>
    <mergeCell ref="C24:E24"/>
    <mergeCell ref="F24:K24"/>
    <mergeCell ref="L24:Q24"/>
    <mergeCell ref="C25:E25"/>
    <mergeCell ref="F25:K25"/>
    <mergeCell ref="L25:Q25"/>
    <mergeCell ref="C26:E26"/>
    <mergeCell ref="F30:K30"/>
    <mergeCell ref="L30:Q30"/>
    <mergeCell ref="C27:E27"/>
    <mergeCell ref="F27:K27"/>
    <mergeCell ref="L27:Q27"/>
    <mergeCell ref="C28:E28"/>
    <mergeCell ref="F28:K28"/>
    <mergeCell ref="L28:Q28"/>
    <mergeCell ref="C30:E30"/>
    <mergeCell ref="C38:Q38"/>
    <mergeCell ref="C39:Q39"/>
    <mergeCell ref="C40:Q40"/>
  </mergeCells>
  <printOptions horizontalCentered="1"/>
  <pageMargins bottom="0.25" footer="0.0" header="0.0" left="0.25" right="0.25" top="0.25"/>
  <pageSetup orientation="portrait"/>
  <headerFooter>
    <oddFooter>&amp;R000000&amp;D&amp;T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4.67"/>
    <col customWidth="1" min="2" max="2" width="8.67"/>
    <col customWidth="1" min="3" max="3" width="11.0"/>
    <col customWidth="1" min="4" max="4" width="15.78"/>
    <col customWidth="1" min="5" max="5" width="24.44"/>
    <col customWidth="1" min="6" max="6" width="48.89"/>
    <col customWidth="1" min="7" max="7" width="42.44"/>
    <col customWidth="1" min="8" max="8" width="7.0"/>
    <col customWidth="1" min="9" max="9" width="8.67"/>
    <col customWidth="1" min="10" max="10" width="8.22"/>
    <col customWidth="1" min="11" max="26" width="8.11"/>
  </cols>
  <sheetData>
    <row r="1" ht="14.25" customHeight="1">
      <c r="A1" s="2" t="s">
        <v>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2" t="s">
        <v>2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2" t="s">
        <v>3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5"/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5"/>
      <c r="B5" s="9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12" t="s">
        <v>15</v>
      </c>
      <c r="B6" s="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12" t="s">
        <v>17</v>
      </c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15" t="s">
        <v>18</v>
      </c>
      <c r="B8" s="16" t="s">
        <v>20</v>
      </c>
      <c r="C8" s="16" t="s">
        <v>21</v>
      </c>
      <c r="D8" s="16"/>
      <c r="E8" s="16"/>
      <c r="F8" s="16" t="s">
        <v>22</v>
      </c>
      <c r="G8" s="16" t="s">
        <v>23</v>
      </c>
      <c r="H8" s="16"/>
      <c r="I8" s="17">
        <v>2329.52</v>
      </c>
      <c r="J8" s="17">
        <f>I8</f>
        <v>2329.52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B9" s="16" t="s">
        <v>29</v>
      </c>
      <c r="C9" s="16" t="s">
        <v>30</v>
      </c>
      <c r="D9" s="16">
        <v>201607.0</v>
      </c>
      <c r="E9" s="16"/>
      <c r="F9" s="16" t="s">
        <v>31</v>
      </c>
      <c r="G9" s="16" t="s">
        <v>23</v>
      </c>
      <c r="H9" s="16"/>
      <c r="I9" s="17">
        <v>1746.66</v>
      </c>
      <c r="J9" s="17">
        <f t="shared" ref="J9:J56" si="1">J8+I9</f>
        <v>4076.18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B10" s="16" t="s">
        <v>36</v>
      </c>
      <c r="C10" s="16" t="s">
        <v>30</v>
      </c>
      <c r="D10" s="16">
        <v>201615.0</v>
      </c>
      <c r="E10" s="16"/>
      <c r="F10" s="16" t="s">
        <v>37</v>
      </c>
      <c r="G10" s="16" t="s">
        <v>23</v>
      </c>
      <c r="H10" s="16"/>
      <c r="I10" s="17">
        <v>1408.16</v>
      </c>
      <c r="J10" s="17">
        <f t="shared" si="1"/>
        <v>5484.34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28" t="s">
        <v>38</v>
      </c>
      <c r="B11" s="29" t="s">
        <v>39</v>
      </c>
      <c r="C11" s="29" t="s">
        <v>30</v>
      </c>
      <c r="D11" s="29">
        <v>201703.0</v>
      </c>
      <c r="E11" s="29"/>
      <c r="F11" s="29" t="s">
        <v>40</v>
      </c>
      <c r="G11" s="29" t="s">
        <v>23</v>
      </c>
      <c r="H11" s="29"/>
      <c r="I11" s="31">
        <v>-180.0</v>
      </c>
      <c r="J11" s="31">
        <f t="shared" si="1"/>
        <v>5304.34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4.25" customHeight="1">
      <c r="B12" s="29" t="s">
        <v>42</v>
      </c>
      <c r="C12" s="29" t="s">
        <v>30</v>
      </c>
      <c r="D12" s="29">
        <v>201707.0</v>
      </c>
      <c r="E12" s="29"/>
      <c r="F12" s="29" t="s">
        <v>43</v>
      </c>
      <c r="G12" s="29" t="s">
        <v>23</v>
      </c>
      <c r="H12" s="29"/>
      <c r="I12" s="31">
        <v>-1408.16</v>
      </c>
      <c r="J12" s="31">
        <f t="shared" si="1"/>
        <v>3896.18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4.25" customHeight="1">
      <c r="B13" s="29" t="s">
        <v>44</v>
      </c>
      <c r="C13" s="29" t="s">
        <v>30</v>
      </c>
      <c r="D13" s="29">
        <v>201709.0</v>
      </c>
      <c r="E13" s="29"/>
      <c r="F13" s="29" t="s">
        <v>45</v>
      </c>
      <c r="G13" s="29" t="s">
        <v>23</v>
      </c>
      <c r="H13" s="29"/>
      <c r="I13" s="31">
        <v>1665.42</v>
      </c>
      <c r="J13" s="31">
        <f t="shared" si="1"/>
        <v>5561.6</v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4.25" customHeight="1">
      <c r="B14" s="29" t="s">
        <v>46</v>
      </c>
      <c r="C14" s="29" t="s">
        <v>47</v>
      </c>
      <c r="D14" s="29" t="s">
        <v>48</v>
      </c>
      <c r="E14" s="29" t="s">
        <v>49</v>
      </c>
      <c r="F14" s="29" t="s">
        <v>50</v>
      </c>
      <c r="G14" s="29" t="s">
        <v>23</v>
      </c>
      <c r="H14" s="29"/>
      <c r="I14" s="31">
        <v>-7.15</v>
      </c>
      <c r="J14" s="31">
        <f t="shared" si="1"/>
        <v>5554.45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4.25" customHeight="1">
      <c r="B15" s="29" t="s">
        <v>52</v>
      </c>
      <c r="C15" s="29" t="s">
        <v>30</v>
      </c>
      <c r="D15" s="29">
        <v>201711.0</v>
      </c>
      <c r="E15" s="29"/>
      <c r="F15" s="29" t="s">
        <v>53</v>
      </c>
      <c r="G15" s="29" t="s">
        <v>23</v>
      </c>
      <c r="H15" s="29"/>
      <c r="I15" s="31">
        <v>-45.0</v>
      </c>
      <c r="J15" s="31">
        <f t="shared" si="1"/>
        <v>5509.45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4.25" customHeight="1">
      <c r="B16" s="29" t="s">
        <v>52</v>
      </c>
      <c r="C16" s="29" t="s">
        <v>30</v>
      </c>
      <c r="D16" s="29">
        <v>201711.0</v>
      </c>
      <c r="E16" s="29"/>
      <c r="F16" s="29" t="s">
        <v>55</v>
      </c>
      <c r="G16" s="29" t="s">
        <v>23</v>
      </c>
      <c r="H16" s="29"/>
      <c r="I16" s="31">
        <v>-45.0</v>
      </c>
      <c r="J16" s="31">
        <f t="shared" si="1"/>
        <v>5464.45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4.25" customHeight="1">
      <c r="A17" s="41" t="s">
        <v>56</v>
      </c>
      <c r="B17" s="42" t="s">
        <v>57</v>
      </c>
      <c r="C17" s="42" t="s">
        <v>58</v>
      </c>
      <c r="D17" s="42" t="s">
        <v>59</v>
      </c>
      <c r="E17" s="42" t="s">
        <v>60</v>
      </c>
      <c r="F17" s="42" t="s">
        <v>61</v>
      </c>
      <c r="G17" s="42" t="s">
        <v>23</v>
      </c>
      <c r="H17" s="42"/>
      <c r="I17" s="43">
        <v>-190.0</v>
      </c>
      <c r="J17" s="43">
        <f t="shared" si="1"/>
        <v>5274.45</v>
      </c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ht="14.25" customHeight="1">
      <c r="B18" s="42" t="s">
        <v>63</v>
      </c>
      <c r="C18" s="42" t="s">
        <v>58</v>
      </c>
      <c r="D18" s="42" t="s">
        <v>64</v>
      </c>
      <c r="E18" s="42" t="s">
        <v>65</v>
      </c>
      <c r="F18" s="42" t="s">
        <v>66</v>
      </c>
      <c r="G18" s="42" t="s">
        <v>23</v>
      </c>
      <c r="H18" s="42"/>
      <c r="I18" s="43">
        <v>-66.0</v>
      </c>
      <c r="J18" s="43">
        <f t="shared" si="1"/>
        <v>5208.45</v>
      </c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ht="14.25" customHeight="1">
      <c r="B19" s="42" t="s">
        <v>67</v>
      </c>
      <c r="C19" s="42" t="s">
        <v>30</v>
      </c>
      <c r="D19" s="42">
        <v>201721.0</v>
      </c>
      <c r="E19" s="42"/>
      <c r="F19" s="42" t="s">
        <v>68</v>
      </c>
      <c r="G19" s="42" t="s">
        <v>23</v>
      </c>
      <c r="H19" s="42"/>
      <c r="I19" s="43">
        <v>1699.27</v>
      </c>
      <c r="J19" s="43">
        <f t="shared" si="1"/>
        <v>6907.72</v>
      </c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ht="14.25" customHeight="1">
      <c r="B20" s="42" t="s">
        <v>69</v>
      </c>
      <c r="C20" s="42" t="s">
        <v>58</v>
      </c>
      <c r="D20" s="42" t="s">
        <v>70</v>
      </c>
      <c r="E20" s="42" t="s">
        <v>60</v>
      </c>
      <c r="F20" s="42" t="s">
        <v>72</v>
      </c>
      <c r="G20" s="42" t="s">
        <v>23</v>
      </c>
      <c r="H20" s="42"/>
      <c r="I20" s="43">
        <v>-207.92</v>
      </c>
      <c r="J20" s="43">
        <f t="shared" si="1"/>
        <v>6699.8</v>
      </c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ht="14.25" customHeight="1">
      <c r="B21" s="42" t="s">
        <v>73</v>
      </c>
      <c r="C21" s="42" t="s">
        <v>58</v>
      </c>
      <c r="D21" s="42" t="s">
        <v>74</v>
      </c>
      <c r="E21" s="42" t="s">
        <v>75</v>
      </c>
      <c r="F21" s="42" t="s">
        <v>76</v>
      </c>
      <c r="G21" s="42" t="s">
        <v>23</v>
      </c>
      <c r="H21" s="42"/>
      <c r="I21" s="43">
        <v>-345.0</v>
      </c>
      <c r="J21" s="43">
        <f t="shared" si="1"/>
        <v>6354.8</v>
      </c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ht="14.25" customHeight="1">
      <c r="A22" s="47" t="s">
        <v>77</v>
      </c>
      <c r="B22" s="48" t="s">
        <v>78</v>
      </c>
      <c r="C22" s="48" t="s">
        <v>30</v>
      </c>
      <c r="D22" s="48">
        <v>201744.0</v>
      </c>
      <c r="E22" s="48"/>
      <c r="F22" s="48" t="s">
        <v>79</v>
      </c>
      <c r="G22" s="48" t="s">
        <v>23</v>
      </c>
      <c r="H22" s="48"/>
      <c r="I22" s="49">
        <v>-62.0</v>
      </c>
      <c r="J22" s="49">
        <f t="shared" si="1"/>
        <v>6292.8</v>
      </c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ht="14.25" customHeight="1">
      <c r="B23" s="48" t="s">
        <v>81</v>
      </c>
      <c r="C23" s="48" t="s">
        <v>30</v>
      </c>
      <c r="D23" s="48">
        <v>201745.0</v>
      </c>
      <c r="E23" s="48"/>
      <c r="F23" s="48" t="s">
        <v>82</v>
      </c>
      <c r="G23" s="48" t="s">
        <v>23</v>
      </c>
      <c r="H23" s="48"/>
      <c r="I23" s="49">
        <v>-62.0</v>
      </c>
      <c r="J23" s="49">
        <f t="shared" si="1"/>
        <v>6230.8</v>
      </c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ht="14.25" customHeight="1">
      <c r="B24" s="48" t="s">
        <v>84</v>
      </c>
      <c r="C24" s="48" t="s">
        <v>30</v>
      </c>
      <c r="D24" s="48">
        <v>201740.0</v>
      </c>
      <c r="E24" s="48"/>
      <c r="F24" s="48" t="s">
        <v>85</v>
      </c>
      <c r="G24" s="48" t="s">
        <v>23</v>
      </c>
      <c r="H24" s="48"/>
      <c r="I24" s="49">
        <v>1929.45</v>
      </c>
      <c r="J24" s="49">
        <f t="shared" si="1"/>
        <v>8160.25</v>
      </c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ht="14.25" customHeight="1">
      <c r="A25" s="51" t="s">
        <v>86</v>
      </c>
      <c r="B25" s="52" t="s">
        <v>87</v>
      </c>
      <c r="C25" s="52" t="s">
        <v>58</v>
      </c>
      <c r="D25" s="52"/>
      <c r="E25" s="52" t="s">
        <v>89</v>
      </c>
      <c r="F25" s="52" t="s">
        <v>90</v>
      </c>
      <c r="G25" s="52" t="s">
        <v>23</v>
      </c>
      <c r="H25" s="52"/>
      <c r="I25" s="54">
        <v>-59.45</v>
      </c>
      <c r="J25" s="54">
        <f t="shared" si="1"/>
        <v>8100.8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ht="14.25" customHeight="1">
      <c r="B26" s="52" t="s">
        <v>87</v>
      </c>
      <c r="C26" s="52" t="s">
        <v>58</v>
      </c>
      <c r="D26" s="52"/>
      <c r="E26" s="52" t="s">
        <v>91</v>
      </c>
      <c r="F26" s="52" t="s">
        <v>92</v>
      </c>
      <c r="G26" s="52" t="s">
        <v>23</v>
      </c>
      <c r="H26" s="52"/>
      <c r="I26" s="54">
        <v>-56.56</v>
      </c>
      <c r="J26" s="54">
        <f t="shared" si="1"/>
        <v>8044.24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ht="14.25" customHeight="1">
      <c r="B27" s="52" t="s">
        <v>93</v>
      </c>
      <c r="C27" s="52" t="s">
        <v>58</v>
      </c>
      <c r="D27" s="52" t="s">
        <v>94</v>
      </c>
      <c r="E27" s="52" t="s">
        <v>95</v>
      </c>
      <c r="F27" s="52" t="s">
        <v>96</v>
      </c>
      <c r="G27" s="52" t="s">
        <v>23</v>
      </c>
      <c r="H27" s="52"/>
      <c r="I27" s="54">
        <v>-245.2</v>
      </c>
      <c r="J27" s="54">
        <f t="shared" si="1"/>
        <v>7799.04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ht="14.25" customHeight="1">
      <c r="B28" s="52" t="s">
        <v>97</v>
      </c>
      <c r="C28" s="52" t="s">
        <v>30</v>
      </c>
      <c r="D28" s="52">
        <v>201754.0</v>
      </c>
      <c r="E28" s="52"/>
      <c r="F28" s="52" t="s">
        <v>98</v>
      </c>
      <c r="G28" s="52" t="s">
        <v>23</v>
      </c>
      <c r="H28" s="52"/>
      <c r="I28" s="54">
        <v>-62.0</v>
      </c>
      <c r="J28" s="54">
        <f t="shared" si="1"/>
        <v>7737.04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ht="14.25" customHeight="1">
      <c r="B29" s="52" t="s">
        <v>99</v>
      </c>
      <c r="C29" s="52" t="s">
        <v>30</v>
      </c>
      <c r="D29" s="52">
        <v>201757.0</v>
      </c>
      <c r="E29" s="52"/>
      <c r="F29" s="52" t="s">
        <v>100</v>
      </c>
      <c r="G29" s="52" t="s">
        <v>23</v>
      </c>
      <c r="H29" s="52"/>
      <c r="I29" s="54">
        <v>-62.0</v>
      </c>
      <c r="J29" s="54">
        <f t="shared" si="1"/>
        <v>7675.04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ht="14.25" customHeight="1">
      <c r="B30" s="52" t="s">
        <v>102</v>
      </c>
      <c r="C30" s="52" t="s">
        <v>30</v>
      </c>
      <c r="D30" s="52">
        <v>201758.0</v>
      </c>
      <c r="E30" s="52"/>
      <c r="F30" s="52" t="s">
        <v>103</v>
      </c>
      <c r="G30" s="52" t="s">
        <v>23</v>
      </c>
      <c r="H30" s="52"/>
      <c r="I30" s="54">
        <v>1800.82</v>
      </c>
      <c r="J30" s="54">
        <f t="shared" si="1"/>
        <v>9475.86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ht="14.25" customHeight="1">
      <c r="B31" s="52" t="s">
        <v>104</v>
      </c>
      <c r="C31" s="52" t="s">
        <v>21</v>
      </c>
      <c r="D31" s="52"/>
      <c r="E31" s="52" t="s">
        <v>105</v>
      </c>
      <c r="F31" s="52" t="s">
        <v>106</v>
      </c>
      <c r="G31" s="52" t="s">
        <v>23</v>
      </c>
      <c r="H31" s="52"/>
      <c r="I31" s="54">
        <v>750.0</v>
      </c>
      <c r="J31" s="54">
        <f t="shared" si="1"/>
        <v>10225.86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ht="14.25" customHeight="1">
      <c r="B32" s="52" t="s">
        <v>107</v>
      </c>
      <c r="C32" s="52" t="s">
        <v>58</v>
      </c>
      <c r="D32" s="52" t="s">
        <v>108</v>
      </c>
      <c r="E32" s="52" t="s">
        <v>109</v>
      </c>
      <c r="F32" s="52" t="s">
        <v>110</v>
      </c>
      <c r="G32" s="52" t="s">
        <v>23</v>
      </c>
      <c r="H32" s="52"/>
      <c r="I32" s="54">
        <v>-750.0</v>
      </c>
      <c r="J32" s="54">
        <f t="shared" si="1"/>
        <v>9475.86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ht="14.25" customHeight="1">
      <c r="A33" s="57" t="s">
        <v>112</v>
      </c>
      <c r="B33" s="59" t="s">
        <v>113</v>
      </c>
      <c r="C33" s="59" t="s">
        <v>58</v>
      </c>
      <c r="D33" s="59"/>
      <c r="E33" s="59" t="s">
        <v>89</v>
      </c>
      <c r="F33" s="59" t="s">
        <v>114</v>
      </c>
      <c r="G33" s="59" t="s">
        <v>23</v>
      </c>
      <c r="H33" s="59"/>
      <c r="I33" s="60">
        <v>-66.82</v>
      </c>
      <c r="J33" s="60">
        <f t="shared" si="1"/>
        <v>9409.04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ht="14.25" customHeight="1">
      <c r="B34" s="59" t="s">
        <v>116</v>
      </c>
      <c r="C34" s="59" t="s">
        <v>30</v>
      </c>
      <c r="D34" s="59">
        <v>201772.0</v>
      </c>
      <c r="E34" s="59"/>
      <c r="F34" s="59" t="s">
        <v>117</v>
      </c>
      <c r="G34" s="59" t="s">
        <v>23</v>
      </c>
      <c r="H34" s="59"/>
      <c r="I34" s="60">
        <v>1821.13</v>
      </c>
      <c r="J34" s="60">
        <f t="shared" si="1"/>
        <v>11230.17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ht="14.25" customHeight="1">
      <c r="B35" s="59" t="s">
        <v>118</v>
      </c>
      <c r="C35" s="59" t="s">
        <v>30</v>
      </c>
      <c r="D35" s="59" t="s">
        <v>119</v>
      </c>
      <c r="E35" s="59"/>
      <c r="F35" s="59" t="s">
        <v>120</v>
      </c>
      <c r="G35" s="59" t="s">
        <v>23</v>
      </c>
      <c r="H35" s="59"/>
      <c r="I35" s="60">
        <v>750.0</v>
      </c>
      <c r="J35" s="60">
        <f t="shared" si="1"/>
        <v>11980.17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ht="14.25" customHeight="1">
      <c r="A36" s="64" t="s">
        <v>122</v>
      </c>
      <c r="B36" s="65" t="s">
        <v>123</v>
      </c>
      <c r="C36" s="65" t="s">
        <v>58</v>
      </c>
      <c r="D36" s="65" t="s">
        <v>124</v>
      </c>
      <c r="E36" s="65" t="s">
        <v>125</v>
      </c>
      <c r="F36" s="65" t="s">
        <v>126</v>
      </c>
      <c r="G36" s="65" t="s">
        <v>23</v>
      </c>
      <c r="H36" s="65"/>
      <c r="I36" s="66">
        <v>-105.16</v>
      </c>
      <c r="J36" s="66">
        <f t="shared" si="1"/>
        <v>11875.01</v>
      </c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ht="14.25" customHeight="1">
      <c r="A37" s="69"/>
      <c r="B37" s="65" t="s">
        <v>128</v>
      </c>
      <c r="C37" s="65" t="s">
        <v>30</v>
      </c>
      <c r="D37" s="65" t="s">
        <v>129</v>
      </c>
      <c r="E37" s="65"/>
      <c r="F37" s="65" t="s">
        <v>131</v>
      </c>
      <c r="G37" s="65" t="s">
        <v>23</v>
      </c>
      <c r="H37" s="65"/>
      <c r="I37" s="66">
        <v>1733.12</v>
      </c>
      <c r="J37" s="66">
        <f t="shared" si="1"/>
        <v>13608.13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ht="14.25" customHeight="1">
      <c r="A38" s="69"/>
      <c r="B38" s="65" t="s">
        <v>132</v>
      </c>
      <c r="C38" s="65" t="s">
        <v>30</v>
      </c>
      <c r="D38" s="65" t="s">
        <v>133</v>
      </c>
      <c r="E38" s="70" t="s">
        <v>134</v>
      </c>
      <c r="F38" s="65" t="s">
        <v>135</v>
      </c>
      <c r="G38" s="65" t="s">
        <v>23</v>
      </c>
      <c r="H38" s="65"/>
      <c r="I38" s="66">
        <v>-750.0</v>
      </c>
      <c r="J38" s="66">
        <f t="shared" si="1"/>
        <v>12858.13</v>
      </c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ht="14.25" customHeight="1">
      <c r="A39" s="69"/>
      <c r="B39" s="65" t="s">
        <v>136</v>
      </c>
      <c r="C39" s="65" t="s">
        <v>58</v>
      </c>
      <c r="D39" s="65" t="s">
        <v>137</v>
      </c>
      <c r="E39" s="65" t="s">
        <v>60</v>
      </c>
      <c r="F39" s="65" t="s">
        <v>138</v>
      </c>
      <c r="G39" s="65" t="s">
        <v>23</v>
      </c>
      <c r="H39" s="65"/>
      <c r="I39" s="66">
        <v>-571.0</v>
      </c>
      <c r="J39" s="66">
        <f t="shared" si="1"/>
        <v>12287.13</v>
      </c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ht="14.25" customHeight="1">
      <c r="A40" s="69"/>
      <c r="B40" s="65" t="s">
        <v>139</v>
      </c>
      <c r="C40" s="65" t="s">
        <v>30</v>
      </c>
      <c r="D40" s="65" t="s">
        <v>140</v>
      </c>
      <c r="E40" s="65"/>
      <c r="F40" s="65" t="s">
        <v>141</v>
      </c>
      <c r="G40" s="65" t="s">
        <v>23</v>
      </c>
      <c r="H40" s="65"/>
      <c r="I40" s="66">
        <v>-62.0</v>
      </c>
      <c r="J40" s="66">
        <f t="shared" si="1"/>
        <v>12225.13</v>
      </c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ht="14.25" customHeight="1">
      <c r="A41" s="71"/>
      <c r="B41" s="65" t="s">
        <v>139</v>
      </c>
      <c r="C41" s="65" t="s">
        <v>30</v>
      </c>
      <c r="D41" s="65" t="s">
        <v>140</v>
      </c>
      <c r="E41" s="70" t="s">
        <v>142</v>
      </c>
      <c r="F41" s="65" t="s">
        <v>143</v>
      </c>
      <c r="G41" s="65" t="s">
        <v>23</v>
      </c>
      <c r="H41" s="65"/>
      <c r="I41" s="66">
        <v>-750.0</v>
      </c>
      <c r="J41" s="66">
        <f t="shared" si="1"/>
        <v>11475.13</v>
      </c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ht="14.25" customHeight="1">
      <c r="A42" s="72" t="s">
        <v>144</v>
      </c>
      <c r="B42" s="73" t="s">
        <v>145</v>
      </c>
      <c r="C42" s="73" t="s">
        <v>30</v>
      </c>
      <c r="D42" s="73" t="s">
        <v>146</v>
      </c>
      <c r="E42" s="73"/>
      <c r="F42" s="73" t="s">
        <v>147</v>
      </c>
      <c r="G42" s="73" t="s">
        <v>23</v>
      </c>
      <c r="H42" s="73"/>
      <c r="I42" s="74">
        <v>-500.0</v>
      </c>
      <c r="J42" s="74">
        <f t="shared" si="1"/>
        <v>10975.13</v>
      </c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ht="14.25" customHeight="1">
      <c r="A43" s="69"/>
      <c r="B43" s="73" t="s">
        <v>149</v>
      </c>
      <c r="C43" s="73" t="s">
        <v>30</v>
      </c>
      <c r="D43" s="73" t="s">
        <v>150</v>
      </c>
      <c r="E43" s="73"/>
      <c r="F43" s="73" t="s">
        <v>151</v>
      </c>
      <c r="G43" s="73" t="s">
        <v>23</v>
      </c>
      <c r="H43" s="73"/>
      <c r="I43" s="74">
        <v>1631.57</v>
      </c>
      <c r="J43" s="74">
        <f t="shared" si="1"/>
        <v>12606.7</v>
      </c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ht="14.25" customHeight="1">
      <c r="A44" s="71"/>
      <c r="B44" s="73" t="s">
        <v>149</v>
      </c>
      <c r="C44" s="73" t="s">
        <v>30</v>
      </c>
      <c r="D44" s="73" t="s">
        <v>152</v>
      </c>
      <c r="E44" s="73"/>
      <c r="F44" s="73" t="s">
        <v>153</v>
      </c>
      <c r="G44" s="73" t="s">
        <v>23</v>
      </c>
      <c r="H44" s="73"/>
      <c r="I44" s="74">
        <v>-500.0</v>
      </c>
      <c r="J44" s="74">
        <f t="shared" si="1"/>
        <v>12106.7</v>
      </c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ht="14.25" customHeight="1">
      <c r="A45" s="76" t="s">
        <v>154</v>
      </c>
      <c r="B45" s="78">
        <v>45351.0</v>
      </c>
      <c r="C45" s="79" t="s">
        <v>30</v>
      </c>
      <c r="D45" s="80" t="s">
        <v>155</v>
      </c>
      <c r="E45" s="80"/>
      <c r="F45" s="80" t="s">
        <v>156</v>
      </c>
      <c r="G45" s="80" t="s">
        <v>157</v>
      </c>
      <c r="H45" s="80"/>
      <c r="I45" s="82">
        <v>1617.0</v>
      </c>
      <c r="J45" s="83">
        <f t="shared" si="1"/>
        <v>13723.7</v>
      </c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 ht="14.25" customHeight="1">
      <c r="B46" s="78">
        <v>45351.0</v>
      </c>
      <c r="C46" s="79" t="s">
        <v>30</v>
      </c>
      <c r="D46" s="80" t="s">
        <v>155</v>
      </c>
      <c r="E46" s="80"/>
      <c r="F46" s="80" t="s">
        <v>158</v>
      </c>
      <c r="G46" s="80" t="s">
        <v>23</v>
      </c>
      <c r="H46" s="80"/>
      <c r="I46" s="82">
        <v>-53.13</v>
      </c>
      <c r="J46" s="83">
        <f t="shared" si="1"/>
        <v>13670.57</v>
      </c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 ht="14.25" customHeight="1">
      <c r="B47" s="86">
        <v>45351.0</v>
      </c>
      <c r="C47" s="87" t="s">
        <v>30</v>
      </c>
      <c r="D47" s="87" t="s">
        <v>159</v>
      </c>
      <c r="E47" s="87" t="s">
        <v>160</v>
      </c>
      <c r="F47" s="87" t="s">
        <v>161</v>
      </c>
      <c r="G47" s="87" t="s">
        <v>23</v>
      </c>
      <c r="H47" s="88"/>
      <c r="I47" s="90">
        <v>-64.2</v>
      </c>
      <c r="J47" s="83">
        <f t="shared" si="1"/>
        <v>13606.37</v>
      </c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 ht="14.25" customHeight="1">
      <c r="B48" s="86">
        <v>45505.0</v>
      </c>
      <c r="C48" s="87" t="s">
        <v>58</v>
      </c>
      <c r="D48" s="87" t="s">
        <v>162</v>
      </c>
      <c r="E48" s="87" t="s">
        <v>163</v>
      </c>
      <c r="F48" s="87" t="s">
        <v>164</v>
      </c>
      <c r="G48" s="87" t="s">
        <v>23</v>
      </c>
      <c r="H48" s="88"/>
      <c r="I48" s="90">
        <v>-229.25</v>
      </c>
      <c r="J48" s="83">
        <f t="shared" si="1"/>
        <v>13377.12</v>
      </c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 ht="14.25" customHeight="1">
      <c r="B49" s="86">
        <v>45535.0</v>
      </c>
      <c r="C49" s="87" t="s">
        <v>30</v>
      </c>
      <c r="D49" s="87" t="s">
        <v>165</v>
      </c>
      <c r="E49" s="92"/>
      <c r="F49" s="87" t="s">
        <v>166</v>
      </c>
      <c r="G49" s="87" t="s">
        <v>23</v>
      </c>
      <c r="H49" s="88"/>
      <c r="I49" s="90">
        <v>-400.0</v>
      </c>
      <c r="J49" s="83">
        <f t="shared" si="1"/>
        <v>12977.12</v>
      </c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 ht="14.25" customHeight="1">
      <c r="A50" s="93" t="s">
        <v>167</v>
      </c>
      <c r="B50" s="94">
        <v>45594.0</v>
      </c>
      <c r="C50" s="95" t="s">
        <v>58</v>
      </c>
      <c r="D50" s="95" t="s">
        <v>169</v>
      </c>
      <c r="E50" s="95" t="s">
        <v>170</v>
      </c>
      <c r="F50" s="95" t="s">
        <v>171</v>
      </c>
      <c r="G50" s="95" t="s">
        <v>23</v>
      </c>
      <c r="H50" s="96"/>
      <c r="I50" s="97">
        <v>-204.41</v>
      </c>
      <c r="J50" s="98">
        <f t="shared" si="1"/>
        <v>12772.71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</row>
    <row r="51" ht="14.25" customHeight="1">
      <c r="B51" s="94">
        <v>45716.0</v>
      </c>
      <c r="C51" s="95" t="s">
        <v>30</v>
      </c>
      <c r="D51" s="95" t="s">
        <v>172</v>
      </c>
      <c r="E51" s="99"/>
      <c r="F51" s="95" t="s">
        <v>173</v>
      </c>
      <c r="G51" s="95" t="s">
        <v>23</v>
      </c>
      <c r="H51" s="96"/>
      <c r="I51" s="97">
        <v>1547.0</v>
      </c>
      <c r="J51" s="98">
        <f t="shared" si="1"/>
        <v>14319.71</v>
      </c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</row>
    <row r="52" ht="14.25" customHeight="1">
      <c r="B52" s="94">
        <v>45716.0</v>
      </c>
      <c r="C52" s="95" t="s">
        <v>30</v>
      </c>
      <c r="D52" s="95" t="s">
        <v>172</v>
      </c>
      <c r="E52" s="99"/>
      <c r="F52" s="95" t="s">
        <v>174</v>
      </c>
      <c r="G52" s="95" t="s">
        <v>23</v>
      </c>
      <c r="H52" s="96"/>
      <c r="I52" s="97">
        <v>-50.83</v>
      </c>
      <c r="J52" s="98">
        <f t="shared" si="1"/>
        <v>14268.88</v>
      </c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</row>
    <row r="53" ht="14.25" customHeight="1">
      <c r="B53" s="94">
        <v>45716.0</v>
      </c>
      <c r="C53" s="95" t="s">
        <v>30</v>
      </c>
      <c r="D53" s="95" t="s">
        <v>175</v>
      </c>
      <c r="E53" s="99"/>
      <c r="F53" s="95" t="s">
        <v>176</v>
      </c>
      <c r="G53" s="95" t="s">
        <v>23</v>
      </c>
      <c r="H53" s="96"/>
      <c r="I53" s="97">
        <v>-500.0</v>
      </c>
      <c r="J53" s="98">
        <f t="shared" si="1"/>
        <v>13768.88</v>
      </c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</row>
    <row r="54" ht="14.25" customHeight="1">
      <c r="B54" s="94">
        <v>45716.0</v>
      </c>
      <c r="C54" s="95" t="s">
        <v>30</v>
      </c>
      <c r="D54" s="95" t="s">
        <v>175</v>
      </c>
      <c r="E54" s="99"/>
      <c r="F54" s="95" t="s">
        <v>178</v>
      </c>
      <c r="G54" s="95" t="s">
        <v>23</v>
      </c>
      <c r="H54" s="96"/>
      <c r="I54" s="97">
        <v>-500.0</v>
      </c>
      <c r="J54" s="98">
        <f t="shared" si="1"/>
        <v>13268.88</v>
      </c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</row>
    <row r="55" ht="14.25" customHeight="1">
      <c r="A55" s="100" t="s">
        <v>179</v>
      </c>
      <c r="B55" s="101">
        <v>46078.0</v>
      </c>
      <c r="C55" s="102" t="s">
        <v>30</v>
      </c>
      <c r="D55" s="103" t="s">
        <v>180</v>
      </c>
      <c r="E55" s="104"/>
      <c r="F55" s="103" t="s">
        <v>181</v>
      </c>
      <c r="G55" s="103" t="s">
        <v>23</v>
      </c>
      <c r="H55" s="104"/>
      <c r="I55" s="105">
        <v>1582.0</v>
      </c>
      <c r="J55" s="74">
        <f t="shared" si="1"/>
        <v>14850.88</v>
      </c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ht="14.25" customHeight="1">
      <c r="B56" s="101">
        <v>46078.0</v>
      </c>
      <c r="C56" s="102" t="s">
        <v>30</v>
      </c>
      <c r="D56" s="103" t="s">
        <v>180</v>
      </c>
      <c r="E56" s="104"/>
      <c r="F56" s="103" t="s">
        <v>181</v>
      </c>
      <c r="G56" s="103" t="s">
        <v>23</v>
      </c>
      <c r="H56" s="104"/>
      <c r="I56" s="105">
        <v>-51.98</v>
      </c>
      <c r="J56" s="74">
        <f t="shared" si="1"/>
        <v>14798.9</v>
      </c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ht="14.25" customHeight="1">
      <c r="A57" s="12" t="s">
        <v>183</v>
      </c>
      <c r="B57" s="6"/>
      <c r="C57" s="4"/>
      <c r="D57" s="4"/>
      <c r="E57" s="4"/>
      <c r="F57" s="4"/>
      <c r="G57" s="4"/>
      <c r="H57" s="4"/>
      <c r="I57" s="106">
        <f>sum(I8:I56)</f>
        <v>14798.9</v>
      </c>
      <c r="J57" s="107" t="s">
        <v>184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12"/>
      <c r="B58" s="6"/>
      <c r="C58" s="4"/>
      <c r="D58" s="4"/>
      <c r="E58" s="4"/>
      <c r="F58" s="4"/>
      <c r="G58" s="4"/>
      <c r="H58" s="4"/>
      <c r="I58" s="106"/>
      <c r="J58" s="107" t="s">
        <v>184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12"/>
      <c r="B59" s="6"/>
      <c r="C59" s="4"/>
      <c r="D59" s="4"/>
      <c r="E59" s="4"/>
      <c r="F59" s="4"/>
      <c r="G59" s="4"/>
      <c r="H59" s="4"/>
      <c r="I59" s="106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5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5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108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109" t="s">
        <v>186</v>
      </c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109" t="s">
        <v>187</v>
      </c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109" t="s">
        <v>188</v>
      </c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109" t="s">
        <v>189</v>
      </c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5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5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5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5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5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5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5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5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5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5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5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5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5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5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5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5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5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5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5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5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5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5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5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5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5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5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5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5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5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5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5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5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5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5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5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5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5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5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5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5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5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5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5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5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5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5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5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5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5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5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5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5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5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5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5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5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5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5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5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5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5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5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5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5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5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5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5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5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5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5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5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5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5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5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5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5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5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5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5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5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5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5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5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5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5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5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5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5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5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5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5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5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5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5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5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5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5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5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5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5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5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5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5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5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5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5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5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5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5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5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5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5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5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5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5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5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5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5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5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5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5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5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5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5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5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5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5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5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5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5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5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5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5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5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5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5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5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5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5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5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5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5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5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5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5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5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5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5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5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5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5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5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5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5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5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5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5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5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5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5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5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5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5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5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5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5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5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5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5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5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5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5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5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5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5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5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5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5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5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5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5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5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5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5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5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5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5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5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5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5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5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5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5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5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5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5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5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5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5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5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5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5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5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5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5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5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5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5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5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5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5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5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5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5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5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5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5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5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5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5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5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5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5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5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5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5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5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5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5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5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5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5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5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5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5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5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5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5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5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5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5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5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5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5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5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5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5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5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5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5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5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5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5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5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5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5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5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5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5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5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5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5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5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5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5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5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5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5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5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5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5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5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5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5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5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5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5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5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5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5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5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5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5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5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5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5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5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5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5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5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5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5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5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5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5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5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5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5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5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5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5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5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5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5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5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5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5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5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5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5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5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5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5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5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5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5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5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5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5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5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5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5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5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5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5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5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5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5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5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5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5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5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5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5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5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5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5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5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5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5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5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5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5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5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5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5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5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5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5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5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5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5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5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5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5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5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5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5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5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5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5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5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5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5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5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5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5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5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5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5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5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5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5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5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5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5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5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5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5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5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5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5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5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5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5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5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5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5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5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5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5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5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5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5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5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5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5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5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5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5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5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5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5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5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5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5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5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5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5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5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5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5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5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5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5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5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5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5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5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5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5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5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5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5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5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5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5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5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5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5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5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5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5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5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5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5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5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5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5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5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5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5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5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5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5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5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5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5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5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5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5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5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5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5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5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5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5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5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5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5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5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5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5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5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5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5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5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5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5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5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5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5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5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5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5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5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5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5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5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5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5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5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5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5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5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5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5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5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5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5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5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5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5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5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5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5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5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5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5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5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5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5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5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5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5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5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5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5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5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5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5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5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5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5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5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5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5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5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5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5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5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5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5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5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5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5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5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5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5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5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5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5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5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5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5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5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5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5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5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5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5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5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5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5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5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5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5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5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5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5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5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5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5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5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5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5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5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5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5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5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5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5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5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5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5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5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5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5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5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5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5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5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5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5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5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5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5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5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5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5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5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5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5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5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5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5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5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5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5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5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5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5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5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5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5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5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5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5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5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5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5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5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5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5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5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5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5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5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5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5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5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5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5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5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5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5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5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5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5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5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5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5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5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5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5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5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5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5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5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5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5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5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5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5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5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5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5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5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5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5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5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5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5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5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5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5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5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5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5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5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5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5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5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5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5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5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5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5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5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5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5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5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5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5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5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5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5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5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5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5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5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5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5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5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5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5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5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5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5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5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5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5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5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5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5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5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5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5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5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5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5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5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5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5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5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5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5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5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5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5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5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5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5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5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5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5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5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5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5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5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5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5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5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5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5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5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5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5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5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5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5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5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5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5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5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5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5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5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5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5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5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5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5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5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5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5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5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5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5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5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5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5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5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5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5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5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5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5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5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5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5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5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5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5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5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5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5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5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5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5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5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5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5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5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5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5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5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5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5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5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5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5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5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5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5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5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5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5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5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5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5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5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5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5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5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5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5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5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5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5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5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5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5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5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5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5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5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5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5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5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5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5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5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5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5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5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5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5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5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5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5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5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5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5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5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5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5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5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5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5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5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5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5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5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5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5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5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5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5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5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5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5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5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5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5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5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5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5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5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5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5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5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5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5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5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5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5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5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5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5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5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5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5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5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5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5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5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5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5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5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5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5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5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5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5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5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5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5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5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5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5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5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5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5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5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5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5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5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5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5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5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5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5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5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5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5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5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5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5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5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5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5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5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5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5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5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5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5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5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5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5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5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5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5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5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5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5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5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5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5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5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5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5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5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5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5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5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5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5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5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5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5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5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5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5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5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5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5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5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5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5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5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5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5"/>
      <c r="B1000" s="6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4.25" customHeight="1">
      <c r="A1001" s="5"/>
      <c r="B1001" s="6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4.25" customHeight="1">
      <c r="A1002" s="5"/>
      <c r="B1002" s="6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4.25" customHeight="1">
      <c r="A1003" s="5"/>
      <c r="B1003" s="6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4.25" customHeight="1">
      <c r="A1004" s="5"/>
      <c r="B1004" s="6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4.25" customHeight="1">
      <c r="A1005" s="5"/>
      <c r="B1005" s="6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4.25" customHeight="1">
      <c r="A1006" s="5"/>
      <c r="B1006" s="6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4.25" customHeight="1">
      <c r="A1007" s="5"/>
      <c r="B1007" s="6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4.25" customHeight="1">
      <c r="A1008" s="5"/>
      <c r="B1008" s="6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4.25" customHeight="1">
      <c r="A1009" s="5"/>
      <c r="B1009" s="6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4.25" customHeight="1">
      <c r="A1010" s="5"/>
      <c r="B1010" s="6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4.25" customHeight="1">
      <c r="A1011" s="5"/>
      <c r="B1011" s="6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4.25" customHeight="1">
      <c r="A1012" s="5"/>
      <c r="B1012" s="6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</sheetData>
  <autoFilter ref="$A$5:$J$59"/>
  <mergeCells count="15">
    <mergeCell ref="A25:A32"/>
    <mergeCell ref="A33:A35"/>
    <mergeCell ref="A36:A41"/>
    <mergeCell ref="A42:A44"/>
    <mergeCell ref="A45:A49"/>
    <mergeCell ref="A50:A54"/>
    <mergeCell ref="A62:J62"/>
    <mergeCell ref="A55:A56"/>
    <mergeCell ref="A1:J1"/>
    <mergeCell ref="A2:J2"/>
    <mergeCell ref="A3:J3"/>
    <mergeCell ref="A8:A10"/>
    <mergeCell ref="A11:A16"/>
    <mergeCell ref="A17:A21"/>
    <mergeCell ref="A22:A24"/>
  </mergeCells>
  <printOptions/>
  <pageMargins bottom="0.75" footer="0.0" header="0.0" left="0.7" right="0.7" top="0.75"/>
  <pageSetup orientation="landscape"/>
  <drawing r:id="rId1"/>
</worksheet>
</file>