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e281cf9aca4e67f/Documents/ERT-M/unit 2/edits/"/>
    </mc:Choice>
  </mc:AlternateContent>
  <xr:revisionPtr revIDLastSave="103" documentId="13_ncr:1_{F8E7E8BB-DC14-4F44-BD54-20A3ED345505}" xr6:coauthVersionLast="47" xr6:coauthVersionMax="47" xr10:uidLastSave="{11DA649B-4DE5-494F-B9A3-5FBFA5B0C0CB}"/>
  <bookViews>
    <workbookView xWindow="-28665" yWindow="900" windowWidth="27645" windowHeight="16905" activeTab="1" xr2:uid="{4F7F42B7-BECD-4675-9809-F12F8D8E2248}"/>
  </bookViews>
  <sheets>
    <sheet name="Task 2.2.2" sheetId="8" r:id="rId1"/>
    <sheet name="Task 2.2.3" sheetId="6" r:id="rId2"/>
    <sheet name="Task 2.2.4 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6" l="1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 l="1"/>
  <c r="E35" i="6"/>
  <c r="H35" i="6" s="1"/>
  <c r="H34" i="6"/>
  <c r="H33" i="6"/>
  <c r="H32" i="6"/>
  <c r="H31" i="6"/>
  <c r="H30" i="6"/>
  <c r="H29" i="6"/>
  <c r="H28" i="6"/>
  <c r="H27" i="6"/>
  <c r="H26" i="6"/>
  <c r="H25" i="6"/>
  <c r="H24" i="6"/>
  <c r="H23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G7" i="6"/>
</calcChain>
</file>

<file path=xl/sharedStrings.xml><?xml version="1.0" encoding="utf-8"?>
<sst xmlns="http://schemas.openxmlformats.org/spreadsheetml/2006/main" count="64" uniqueCount="43">
  <si>
    <t>B 49/2</t>
  </si>
  <si>
    <t>B66/2</t>
  </si>
  <si>
    <t xml:space="preserve"> </t>
  </si>
  <si>
    <t>Rink &amp; Schopper (1974)</t>
  </si>
  <si>
    <t>Shaly sandstone</t>
  </si>
  <si>
    <t>Clean sandstone</t>
  </si>
  <si>
    <t>G1</t>
  </si>
  <si>
    <r>
      <rPr>
        <sz val="11"/>
        <color theme="1"/>
        <rFont val="Symbol"/>
        <family val="1"/>
        <charset val="2"/>
      </rPr>
      <t>s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(mS/m)</t>
    </r>
  </si>
  <si>
    <t>Loamy soil</t>
  </si>
  <si>
    <r>
      <rPr>
        <sz val="11"/>
        <color theme="1"/>
        <rFont val="Symbol"/>
        <family val="1"/>
        <charset val="2"/>
      </rPr>
      <t>s</t>
    </r>
    <r>
      <rPr>
        <vertAlign val="subscript"/>
        <sz val="11"/>
        <color theme="1"/>
        <rFont val="Calibri"/>
        <family val="2"/>
      </rPr>
      <t>rock</t>
    </r>
    <r>
      <rPr>
        <sz val="11"/>
        <color theme="1"/>
        <rFont val="Calibri"/>
        <family val="2"/>
        <scheme val="minor"/>
      </rPr>
      <t xml:space="preserve"> (mS/m)</t>
    </r>
  </si>
  <si>
    <r>
      <rPr>
        <sz val="11"/>
        <color theme="1"/>
        <rFont val="Symbol"/>
        <family val="1"/>
        <charset val="2"/>
      </rPr>
      <t>s</t>
    </r>
    <r>
      <rPr>
        <vertAlign val="subscript"/>
        <sz val="11"/>
        <color theme="1"/>
        <rFont val="Calibri"/>
        <family val="2"/>
        <scheme val="minor"/>
      </rPr>
      <t>soil</t>
    </r>
    <r>
      <rPr>
        <sz val="11"/>
        <color theme="1"/>
        <rFont val="Calibri"/>
        <family val="2"/>
        <scheme val="minor"/>
      </rPr>
      <t xml:space="preserve"> (mS/m)</t>
    </r>
  </si>
  <si>
    <t>Name</t>
  </si>
  <si>
    <t>Description</t>
  </si>
  <si>
    <t>Source</t>
  </si>
  <si>
    <t>F (-)</t>
  </si>
  <si>
    <t>Grunat et al. (2013)</t>
  </si>
  <si>
    <r>
      <rPr>
        <b/>
        <sz val="11"/>
        <color rgb="FF0070C0"/>
        <rFont val="Symbol"/>
        <family val="1"/>
        <charset val="2"/>
      </rPr>
      <t>s</t>
    </r>
    <r>
      <rPr>
        <b/>
        <vertAlign val="subscript"/>
        <sz val="11"/>
        <color rgb="FF0070C0"/>
        <rFont val="Calibri"/>
        <family val="2"/>
        <scheme val="minor"/>
      </rPr>
      <t>surf</t>
    </r>
    <r>
      <rPr>
        <b/>
        <sz val="11"/>
        <color rgb="FF0070C0"/>
        <rFont val="Calibri"/>
        <family val="2"/>
        <scheme val="minor"/>
      </rPr>
      <t xml:space="preserve"> (mS/m)</t>
    </r>
  </si>
  <si>
    <t>F</t>
  </si>
  <si>
    <t>Porosity (-)</t>
  </si>
  <si>
    <t>Formation Factor (-)</t>
  </si>
  <si>
    <t>log (F)</t>
  </si>
  <si>
    <r>
      <t>log (</t>
    </r>
    <r>
      <rPr>
        <b/>
        <sz val="11"/>
        <rFont val="Symbol"/>
        <family val="1"/>
        <charset val="2"/>
      </rPr>
      <t>f</t>
    </r>
    <r>
      <rPr>
        <b/>
        <sz val="11"/>
        <rFont val="Calibri"/>
        <family val="2"/>
        <scheme val="minor"/>
      </rPr>
      <t>)</t>
    </r>
  </si>
  <si>
    <t>f</t>
  </si>
  <si>
    <t>Cementation expoment (m)</t>
  </si>
  <si>
    <t>Slater et al. (2014)</t>
  </si>
  <si>
    <t>Slater and Lesmes (2002)</t>
  </si>
  <si>
    <t>Combined dataset</t>
  </si>
  <si>
    <t>H</t>
  </si>
  <si>
    <t>loamy soil</t>
  </si>
  <si>
    <r>
      <rPr>
        <b/>
        <i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from Task 2.2.2</t>
    </r>
  </si>
  <si>
    <t>I</t>
  </si>
  <si>
    <r>
      <rPr>
        <b/>
        <i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(-) from Task 2.2.2</t>
    </r>
  </si>
  <si>
    <r>
      <rPr>
        <b/>
        <i/>
        <sz val="11"/>
        <color theme="1"/>
        <rFont val="Calibri"/>
        <family val="2"/>
        <scheme val="minor"/>
      </rPr>
      <t xml:space="preserve">m </t>
    </r>
    <r>
      <rPr>
        <sz val="11"/>
        <color theme="1"/>
        <rFont val="Calibri"/>
        <family val="2"/>
        <scheme val="minor"/>
      </rPr>
      <t>(-) from Task 2.2.3</t>
    </r>
  </si>
  <si>
    <r>
      <t xml:space="preserve">f </t>
    </r>
    <r>
      <rPr>
        <sz val="11"/>
        <color theme="1"/>
        <rFont val="Arial"/>
        <family val="2"/>
      </rPr>
      <t>(-)</t>
    </r>
  </si>
  <si>
    <r>
      <rPr>
        <i/>
        <sz val="11"/>
        <color theme="1"/>
        <rFont val="Symbol"/>
        <family val="1"/>
        <charset val="2"/>
      </rPr>
      <t>s</t>
    </r>
    <r>
      <rPr>
        <i/>
        <vertAlign val="subscript"/>
        <sz val="11"/>
        <color theme="1"/>
        <rFont val="Calibri"/>
        <family val="2"/>
        <scheme val="minor"/>
      </rPr>
      <t>surf</t>
    </r>
    <r>
      <rPr>
        <sz val="11"/>
        <color theme="1"/>
        <rFont val="Calibri"/>
        <family val="2"/>
        <scheme val="minor"/>
      </rPr>
      <t xml:space="preserve"> (mS/m) from Task 2.2.2</t>
    </r>
  </si>
  <si>
    <r>
      <rPr>
        <i/>
        <sz val="11"/>
        <color theme="1"/>
        <rFont val="Symbol"/>
        <family val="1"/>
        <charset val="2"/>
      </rPr>
      <t>s</t>
    </r>
    <r>
      <rPr>
        <i/>
        <vertAlign val="subscript"/>
        <sz val="11"/>
        <color theme="1"/>
        <rFont val="Calibri"/>
        <family val="2"/>
        <scheme val="minor"/>
      </rPr>
      <t>soi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(mS/m)</t>
    </r>
  </si>
  <si>
    <t>J</t>
  </si>
  <si>
    <t>shaly sandstone B49/2</t>
  </si>
  <si>
    <t>with surface conduction</t>
  </si>
  <si>
    <t>ignoring surface conduction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</si>
  <si>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</si>
  <si>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b/>
        <sz val="11"/>
        <color theme="1"/>
        <rFont val="Calibri"/>
        <family val="2"/>
        <scheme val="minor"/>
      </rPr>
      <t>Coefficient of determination (R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</si>
  <si>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%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</si>
</sst>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3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</font>
    <font>
      <b/>
      <sz val="11"/>
      <color rgb="FF0070C0"/>
      <name val="Calibri"/>
      <family val="1"/>
      <charset val="2"/>
      <scheme val="minor"/>
    </font>
    <font>
      <b/>
      <sz val="11"/>
      <color rgb="FF0070C0"/>
      <name val="Symbol"/>
      <family val="1"/>
      <charset val="2"/>
    </font>
    <font>
      <b/>
      <vertAlign val="subscript"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Symbol"/>
      <family val="1"/>
      <charset val="2"/>
    </font>
    <font>
      <b/>
      <sz val="11"/>
      <color theme="1"/>
      <name val="Symbol"/>
      <family val="1"/>
      <charset val="2"/>
    </font>
    <font>
      <i/>
      <sz val="11"/>
      <color theme="1"/>
      <name val="Symbol"/>
      <family val="1"/>
      <charset val="2"/>
    </font>
    <font>
      <b/>
      <i/>
      <sz val="11"/>
      <color theme="1"/>
      <name val="Symbol"/>
      <family val="1"/>
      <charset val="2"/>
    </font>
    <font>
      <sz val="11"/>
      <color theme="1"/>
      <name val="Arial"/>
      <family val="2"/>
    </font>
    <font>
      <i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164" fontId="0" fillId="0" borderId="0" xfId="0" applyNumberFormat="1"/>
    <xf numFmtId="164" fontId="3" fillId="0" borderId="0" xfId="0" applyNumberFormat="1" applyFont="1"/>
    <xf numFmtId="0" fontId="10" fillId="0" borderId="0" xfId="0" applyFont="1"/>
    <xf numFmtId="0" fontId="11" fillId="0" borderId="0" xfId="0" applyFont="1"/>
    <xf numFmtId="164" fontId="11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/>
    <xf numFmtId="2" fontId="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/>
    <xf numFmtId="2" fontId="0" fillId="3" borderId="0" xfId="0" applyNumberFormat="1" applyFill="1" applyAlignment="1">
      <alignment horizontal="left"/>
    </xf>
    <xf numFmtId="0" fontId="18" fillId="0" borderId="0" xfId="0" applyFont="1"/>
    <xf numFmtId="2" fontId="0" fillId="3" borderId="0" xfId="0" applyNumberFormat="1" applyFill="1"/>
    <xf numFmtId="165" fontId="13" fillId="2" borderId="0" xfId="0" applyNumberFormat="1" applyFont="1" applyFill="1" applyAlignment="1">
      <alignment horizontal="center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'B49/2'</c:v>
          </c:tx>
          <c:spPr>
            <a:ln w="19050">
              <a:noFill/>
            </a:ln>
          </c:spPr>
          <c:marker>
            <c:symbol val="circle"/>
            <c:size val="6"/>
            <c:spPr>
              <a:solidFill>
                <a:schemeClr val="accent5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'Task 2.2.2'!$C$10:$C$17</c:f>
              <c:numCache>
                <c:formatCode>0.0</c:formatCode>
                <c:ptCount val="8"/>
                <c:pt idx="0">
                  <c:v>7994.3690026017503</c:v>
                </c:pt>
                <c:pt idx="1">
                  <c:v>2897.8472368932999</c:v>
                </c:pt>
                <c:pt idx="2">
                  <c:v>1582.7833275257901</c:v>
                </c:pt>
                <c:pt idx="3">
                  <c:v>974.32067062998397</c:v>
                </c:pt>
                <c:pt idx="4">
                  <c:v>342.29273840890198</c:v>
                </c:pt>
                <c:pt idx="5">
                  <c:v>109.28242652656999</c:v>
                </c:pt>
                <c:pt idx="6">
                  <c:v>14.598898346811501</c:v>
                </c:pt>
                <c:pt idx="7">
                  <c:v>8.996841346128269</c:v>
                </c:pt>
              </c:numCache>
            </c:numRef>
          </c:xVal>
          <c:yVal>
            <c:numRef>
              <c:f>'Task 2.2.2'!$D$10:$D$17</c:f>
              <c:numCache>
                <c:formatCode>0.0</c:formatCode>
                <c:ptCount val="8"/>
                <c:pt idx="0">
                  <c:v>156.9700370466</c:v>
                </c:pt>
                <c:pt idx="1">
                  <c:v>76.586868537385897</c:v>
                </c:pt>
                <c:pt idx="2">
                  <c:v>47.445378962028599</c:v>
                </c:pt>
                <c:pt idx="3">
                  <c:v>38.212909663911901</c:v>
                </c:pt>
                <c:pt idx="4">
                  <c:v>22.9670267209261</c:v>
                </c:pt>
                <c:pt idx="5">
                  <c:v>17.773400766182601</c:v>
                </c:pt>
                <c:pt idx="6">
                  <c:v>14.604883422137101</c:v>
                </c:pt>
                <c:pt idx="7">
                  <c:v>14.971774367309399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72-413C-AE86-71A9D903711C}"/>
            </c:ext>
          </c:extLst>
        </c:ser>
        <c:ser>
          <c:idx val="1"/>
          <c:order val="1"/>
          <c:tx>
            <c:v>'B66/2'</c:v>
          </c:tx>
          <c:spPr>
            <a:ln w="19050">
              <a:noFill/>
            </a:ln>
          </c:spPr>
          <c:marker>
            <c:symbol val="square"/>
            <c:size val="6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'Task 2.2.2'!$C$21:$C$28</c:f>
              <c:numCache>
                <c:formatCode>0.0</c:formatCode>
                <c:ptCount val="8"/>
                <c:pt idx="0">
                  <c:v>7837.0153381202008</c:v>
                </c:pt>
                <c:pt idx="1">
                  <c:v>2963.0060599712401</c:v>
                </c:pt>
                <c:pt idx="2">
                  <c:v>1688.67889390751</c:v>
                </c:pt>
                <c:pt idx="3">
                  <c:v>983.65012861660705</c:v>
                </c:pt>
                <c:pt idx="4">
                  <c:v>345.16332447212096</c:v>
                </c:pt>
                <c:pt idx="5">
                  <c:v>109.810014580904</c:v>
                </c:pt>
                <c:pt idx="6">
                  <c:v>20.198838572436799</c:v>
                </c:pt>
                <c:pt idx="7">
                  <c:v>12.0457351517571</c:v>
                </c:pt>
              </c:numCache>
            </c:numRef>
          </c:xVal>
          <c:yVal>
            <c:numRef>
              <c:f>'Task 2.2.2'!$D$21:$D$28</c:f>
              <c:numCache>
                <c:formatCode>0.0</c:formatCode>
                <c:ptCount val="8"/>
                <c:pt idx="0">
                  <c:v>222.97137036266298</c:v>
                </c:pt>
                <c:pt idx="1">
                  <c:v>89.28191498964739</c:v>
                </c:pt>
                <c:pt idx="2">
                  <c:v>49.553476051260297</c:v>
                </c:pt>
                <c:pt idx="3">
                  <c:v>29.3697167456295</c:v>
                </c:pt>
                <c:pt idx="4">
                  <c:v>13.717458748159299</c:v>
                </c:pt>
                <c:pt idx="5">
                  <c:v>4.9816949603929306</c:v>
                </c:pt>
                <c:pt idx="6">
                  <c:v>2.1870023395681097</c:v>
                </c:pt>
                <c:pt idx="7">
                  <c:v>1.98759718574954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072-413C-AE86-71A9D903711C}"/>
            </c:ext>
          </c:extLst>
        </c:ser>
        <c:ser>
          <c:idx val="4"/>
          <c:order val="2"/>
          <c:tx>
            <c:v>'G1'</c:v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'Task 2.2.2'!$C$32:$C$45</c:f>
              <c:numCache>
                <c:formatCode>0.0</c:formatCode>
                <c:ptCount val="14"/>
                <c:pt idx="0">
                  <c:v>1.5099999999999998</c:v>
                </c:pt>
                <c:pt idx="1">
                  <c:v>6.1499999999999995</c:v>
                </c:pt>
                <c:pt idx="2">
                  <c:v>7.65</c:v>
                </c:pt>
                <c:pt idx="3">
                  <c:v>7.65</c:v>
                </c:pt>
                <c:pt idx="4">
                  <c:v>11.719999999999999</c:v>
                </c:pt>
                <c:pt idx="5">
                  <c:v>11.719999999999999</c:v>
                </c:pt>
                <c:pt idx="6">
                  <c:v>15.889999999999997</c:v>
                </c:pt>
                <c:pt idx="7">
                  <c:v>15.889999999999997</c:v>
                </c:pt>
                <c:pt idx="8">
                  <c:v>29.7</c:v>
                </c:pt>
                <c:pt idx="9">
                  <c:v>29.7</c:v>
                </c:pt>
                <c:pt idx="10">
                  <c:v>50.699999999999996</c:v>
                </c:pt>
                <c:pt idx="11">
                  <c:v>50.699999999999996</c:v>
                </c:pt>
                <c:pt idx="12">
                  <c:v>95.3</c:v>
                </c:pt>
                <c:pt idx="13">
                  <c:v>95.3</c:v>
                </c:pt>
              </c:numCache>
            </c:numRef>
          </c:xVal>
          <c:yVal>
            <c:numRef>
              <c:f>'Task 2.2.2'!$D$32:$D$45</c:f>
              <c:numCache>
                <c:formatCode>0.0</c:formatCode>
                <c:ptCount val="14"/>
                <c:pt idx="0">
                  <c:v>1.1000000000000001</c:v>
                </c:pt>
                <c:pt idx="1">
                  <c:v>1.8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2.9</c:v>
                </c:pt>
                <c:pt idx="5">
                  <c:v>2.9</c:v>
                </c:pt>
                <c:pt idx="6">
                  <c:v>3.8</c:v>
                </c:pt>
                <c:pt idx="7">
                  <c:v>3.9</c:v>
                </c:pt>
                <c:pt idx="8">
                  <c:v>6.1000000000000005</c:v>
                </c:pt>
                <c:pt idx="9">
                  <c:v>6.1000000000000005</c:v>
                </c:pt>
                <c:pt idx="10">
                  <c:v>9.6</c:v>
                </c:pt>
                <c:pt idx="11">
                  <c:v>9.7000000000000011</c:v>
                </c:pt>
                <c:pt idx="12">
                  <c:v>16.100000000000001</c:v>
                </c:pt>
                <c:pt idx="13">
                  <c:v>16.400000000000002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072-413C-AE86-71A9D9037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555016"/>
        <c:axId val="602552064"/>
      </c:scatterChart>
      <c:valAx>
        <c:axId val="60255501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Fluid conductivity (</a:t>
                </a:r>
                <a:r>
                  <a:rPr lang="en-US">
                    <a:latin typeface="Symbol" panose="05050102010706020507" pitchFamily="18" charset="2"/>
                  </a:rPr>
                  <a:t>s</a:t>
                </a:r>
                <a:r>
                  <a:rPr lang="en-US" baseline="-25000"/>
                  <a:t>w</a:t>
                </a:r>
                <a:r>
                  <a:rPr lang="en-US"/>
                  <a:t>) in mS/m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552064"/>
        <c:crosses val="autoZero"/>
        <c:crossBetween val="midCat"/>
      </c:valAx>
      <c:valAx>
        <c:axId val="60255206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Rock (</a:t>
                </a:r>
                <a:r>
                  <a:rPr lang="en-US">
                    <a:latin typeface="Symbol" panose="05050102010706020507" pitchFamily="18" charset="2"/>
                  </a:rPr>
                  <a:t>s</a:t>
                </a:r>
                <a:r>
                  <a:rPr lang="en-US" baseline="-25000"/>
                  <a:t>rock</a:t>
                </a:r>
                <a:r>
                  <a:rPr lang="en-US"/>
                  <a:t>)</a:t>
                </a:r>
                <a:r>
                  <a:rPr lang="en-US" baseline="0"/>
                  <a:t> or soil </a:t>
                </a:r>
                <a:r>
                  <a:rPr lang="en-US" sz="1000" b="1" i="0" u="none" strike="noStrike" baseline="0">
                    <a:effectLst/>
                  </a:rPr>
                  <a:t>(</a:t>
                </a:r>
                <a:r>
                  <a:rPr lang="en-US" sz="1000" b="1" i="0" u="none" strike="noStrike" baseline="0">
                    <a:effectLst/>
                    <a:latin typeface="Symbol" panose="05050102010706020507" pitchFamily="18" charset="2"/>
                  </a:rPr>
                  <a:t>s</a:t>
                </a:r>
                <a:r>
                  <a:rPr lang="en-US" sz="1000" b="1" i="0" u="none" strike="noStrike" baseline="-25000">
                    <a:effectLst/>
                  </a:rPr>
                  <a:t>soil</a:t>
                </a:r>
                <a:r>
                  <a:rPr lang="en-US" sz="1000" b="1" i="0" u="none" strike="noStrike" baseline="0">
                    <a:effectLst/>
                  </a:rPr>
                  <a:t>) </a:t>
                </a:r>
              </a:p>
              <a:p>
                <a:pPr>
                  <a:defRPr/>
                </a:pPr>
                <a:r>
                  <a:rPr lang="en-US" baseline="0"/>
                  <a:t>conducitivty in mS/m</a:t>
                </a:r>
                <a:endParaRPr lang="en-US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555016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Slater and Lesmes (2002)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'Task 2.2.3'!$G$7:$G$21</c:f>
              <c:numCache>
                <c:formatCode>0.00</c:formatCode>
                <c:ptCount val="15"/>
                <c:pt idx="0">
                  <c:v>-0.43179827593300502</c:v>
                </c:pt>
                <c:pt idx="1">
                  <c:v>-0.42021640338318983</c:v>
                </c:pt>
                <c:pt idx="2">
                  <c:v>-0.48148606012211248</c:v>
                </c:pt>
                <c:pt idx="3">
                  <c:v>-0.58502665202918203</c:v>
                </c:pt>
                <c:pt idx="4">
                  <c:v>-0.55284196865778079</c:v>
                </c:pt>
                <c:pt idx="5">
                  <c:v>-0.52287874528033762</c:v>
                </c:pt>
                <c:pt idx="6">
                  <c:v>-0.50863830616572736</c:v>
                </c:pt>
                <c:pt idx="7">
                  <c:v>-0.27572413039921095</c:v>
                </c:pt>
                <c:pt idx="8">
                  <c:v>-0.53760200210104392</c:v>
                </c:pt>
                <c:pt idx="9">
                  <c:v>-0.49485002168009401</c:v>
                </c:pt>
                <c:pt idx="10">
                  <c:v>-0.50863830616572736</c:v>
                </c:pt>
                <c:pt idx="11">
                  <c:v>-0.43179827593300502</c:v>
                </c:pt>
                <c:pt idx="12">
                  <c:v>-0.42021640338318983</c:v>
                </c:pt>
                <c:pt idx="13">
                  <c:v>-0.3979400086720376</c:v>
                </c:pt>
                <c:pt idx="14">
                  <c:v>-0.46852108295774486</c:v>
                </c:pt>
              </c:numCache>
            </c:numRef>
          </c:xVal>
          <c:yVal>
            <c:numRef>
              <c:f>'Task 2.2.3'!$H$7:$H$21</c:f>
              <c:numCache>
                <c:formatCode>0.00</c:formatCode>
                <c:ptCount val="15"/>
                <c:pt idx="0">
                  <c:v>0.56820172406699498</c:v>
                </c:pt>
                <c:pt idx="1">
                  <c:v>0.63657606708282366</c:v>
                </c:pt>
                <c:pt idx="2">
                  <c:v>0.63264407897398101</c:v>
                </c:pt>
                <c:pt idx="3">
                  <c:v>0.78120200188826239</c:v>
                </c:pt>
                <c:pt idx="4">
                  <c:v>0.79778422419886852</c:v>
                </c:pt>
                <c:pt idx="5">
                  <c:v>0.78994915012486278</c:v>
                </c:pt>
                <c:pt idx="6">
                  <c:v>0.83803338363592506</c:v>
                </c:pt>
                <c:pt idx="7">
                  <c:v>0.49136169383427269</c:v>
                </c:pt>
                <c:pt idx="8">
                  <c:v>0.78674794780360335</c:v>
                </c:pt>
                <c:pt idx="9">
                  <c:v>0.69637202361611017</c:v>
                </c:pt>
                <c:pt idx="10">
                  <c:v>0.7537476877006779</c:v>
                </c:pt>
                <c:pt idx="11">
                  <c:v>0.56820172406699498</c:v>
                </c:pt>
                <c:pt idx="12">
                  <c:v>0.6020599913279624</c:v>
                </c:pt>
                <c:pt idx="13">
                  <c:v>0.63369900221335629</c:v>
                </c:pt>
                <c:pt idx="14">
                  <c:v>0.592595352677034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0D-46D8-9102-3557BF59257D}"/>
            </c:ext>
          </c:extLst>
        </c:ser>
        <c:ser>
          <c:idx val="1"/>
          <c:order val="1"/>
          <c:tx>
            <c:v>Slater et al. (2014)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'Task 2.2.3'!$G$23:$G$35</c:f>
              <c:numCache>
                <c:formatCode>0.00</c:formatCode>
                <c:ptCount val="13"/>
                <c:pt idx="0">
                  <c:v>-0.769551078621726</c:v>
                </c:pt>
                <c:pt idx="1">
                  <c:v>-0.8124792791635369</c:v>
                </c:pt>
                <c:pt idx="2">
                  <c:v>-0.91364016932525183</c:v>
                </c:pt>
                <c:pt idx="3">
                  <c:v>-0.7055337738384071</c:v>
                </c:pt>
                <c:pt idx="4">
                  <c:v>-0.84163750790475034</c:v>
                </c:pt>
                <c:pt idx="5">
                  <c:v>-0.74957999769110595</c:v>
                </c:pt>
                <c:pt idx="6">
                  <c:v>-0.78515615195230215</c:v>
                </c:pt>
                <c:pt idx="7">
                  <c:v>-0.769551078621726</c:v>
                </c:pt>
                <c:pt idx="8">
                  <c:v>-0.65955588515988173</c:v>
                </c:pt>
                <c:pt idx="9">
                  <c:v>-0.45469288353417586</c:v>
                </c:pt>
                <c:pt idx="10">
                  <c:v>-0.77211329538632656</c:v>
                </c:pt>
                <c:pt idx="11">
                  <c:v>-0.42481215507233894</c:v>
                </c:pt>
                <c:pt idx="12">
                  <c:v>-0.6964439802862944</c:v>
                </c:pt>
              </c:numCache>
            </c:numRef>
          </c:xVal>
          <c:yVal>
            <c:numRef>
              <c:f>'Task 2.2.3'!$H$23:$H$35</c:f>
              <c:numCache>
                <c:formatCode>0.00</c:formatCode>
                <c:ptCount val="13"/>
                <c:pt idx="0">
                  <c:v>1.0963674839157622</c:v>
                </c:pt>
                <c:pt idx="1">
                  <c:v>0.97224279530944657</c:v>
                </c:pt>
                <c:pt idx="2">
                  <c:v>1.0619809025237896</c:v>
                </c:pt>
                <c:pt idx="3">
                  <c:v>1.0118871597316481</c:v>
                </c:pt>
                <c:pt idx="4">
                  <c:v>1.1284270644541212</c:v>
                </c:pt>
                <c:pt idx="5">
                  <c:v>1.0767559813697234</c:v>
                </c:pt>
                <c:pt idx="6">
                  <c:v>1.1226286541302259</c:v>
                </c:pt>
                <c:pt idx="7">
                  <c:v>1.114073660198569</c:v>
                </c:pt>
                <c:pt idx="8">
                  <c:v>0.8867253075356496</c:v>
                </c:pt>
                <c:pt idx="9">
                  <c:v>0.66735958961253738</c:v>
                </c:pt>
                <c:pt idx="10">
                  <c:v>1.0141246426916064</c:v>
                </c:pt>
                <c:pt idx="11">
                  <c:v>0.54485047882017201</c:v>
                </c:pt>
                <c:pt idx="12">
                  <c:v>1.00542134210255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20D-46D8-9102-3557BF592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007584"/>
        <c:axId val="606004960"/>
      </c:scatterChart>
      <c:valAx>
        <c:axId val="60600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</a:t>
                </a:r>
                <a:r>
                  <a:rPr lang="en-US" baseline="0"/>
                  <a:t> (</a:t>
                </a:r>
                <a:r>
                  <a:rPr lang="en-US" baseline="0">
                    <a:latin typeface="Symbol" panose="05050102010706020507" pitchFamily="18" charset="2"/>
                  </a:rPr>
                  <a:t>f</a:t>
                </a:r>
                <a:r>
                  <a:rPr lang="en-US" baseline="0"/>
                  <a:t>, -)</a:t>
                </a:r>
                <a:r>
                  <a:rPr lang="en-US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004960"/>
        <c:crosses val="autoZero"/>
        <c:crossBetween val="midCat"/>
      </c:valAx>
      <c:valAx>
        <c:axId val="60600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(F,</a:t>
                </a:r>
                <a:r>
                  <a:rPr lang="en-US" baseline="0"/>
                  <a:t> -)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007584"/>
        <c:crossesAt val="-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Combined data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'Task 2.2.3'!$G$7:$G$35</c:f>
              <c:numCache>
                <c:formatCode>0.00</c:formatCode>
                <c:ptCount val="29"/>
                <c:pt idx="0">
                  <c:v>-0.43179827593300502</c:v>
                </c:pt>
                <c:pt idx="1">
                  <c:v>-0.42021640338318983</c:v>
                </c:pt>
                <c:pt idx="2">
                  <c:v>-0.48148606012211248</c:v>
                </c:pt>
                <c:pt idx="3">
                  <c:v>-0.58502665202918203</c:v>
                </c:pt>
                <c:pt idx="4">
                  <c:v>-0.55284196865778079</c:v>
                </c:pt>
                <c:pt idx="5">
                  <c:v>-0.52287874528033762</c:v>
                </c:pt>
                <c:pt idx="6">
                  <c:v>-0.50863830616572736</c:v>
                </c:pt>
                <c:pt idx="7">
                  <c:v>-0.27572413039921095</c:v>
                </c:pt>
                <c:pt idx="8">
                  <c:v>-0.53760200210104392</c:v>
                </c:pt>
                <c:pt idx="9">
                  <c:v>-0.49485002168009401</c:v>
                </c:pt>
                <c:pt idx="10">
                  <c:v>-0.50863830616572736</c:v>
                </c:pt>
                <c:pt idx="11">
                  <c:v>-0.43179827593300502</c:v>
                </c:pt>
                <c:pt idx="12">
                  <c:v>-0.42021640338318983</c:v>
                </c:pt>
                <c:pt idx="13">
                  <c:v>-0.3979400086720376</c:v>
                </c:pt>
                <c:pt idx="14">
                  <c:v>-0.46852108295774486</c:v>
                </c:pt>
                <c:pt idx="16">
                  <c:v>-0.769551078621726</c:v>
                </c:pt>
                <c:pt idx="17">
                  <c:v>-0.8124792791635369</c:v>
                </c:pt>
                <c:pt idx="18">
                  <c:v>-0.91364016932525183</c:v>
                </c:pt>
                <c:pt idx="19">
                  <c:v>-0.7055337738384071</c:v>
                </c:pt>
                <c:pt idx="20">
                  <c:v>-0.84163750790475034</c:v>
                </c:pt>
                <c:pt idx="21">
                  <c:v>-0.74957999769110595</c:v>
                </c:pt>
                <c:pt idx="22">
                  <c:v>-0.78515615195230215</c:v>
                </c:pt>
                <c:pt idx="23">
                  <c:v>-0.769551078621726</c:v>
                </c:pt>
                <c:pt idx="24">
                  <c:v>-0.65955588515988173</c:v>
                </c:pt>
                <c:pt idx="25">
                  <c:v>-0.45469288353417586</c:v>
                </c:pt>
                <c:pt idx="26">
                  <c:v>-0.77211329538632656</c:v>
                </c:pt>
                <c:pt idx="27">
                  <c:v>-0.42481215507233894</c:v>
                </c:pt>
                <c:pt idx="28">
                  <c:v>-0.6964439802862944</c:v>
                </c:pt>
              </c:numCache>
            </c:numRef>
          </c:xVal>
          <c:yVal>
            <c:numRef>
              <c:f>'Task 2.2.3'!$H$7:$H$35</c:f>
              <c:numCache>
                <c:formatCode>0.00</c:formatCode>
                <c:ptCount val="29"/>
                <c:pt idx="0">
                  <c:v>0.56820172406699498</c:v>
                </c:pt>
                <c:pt idx="1">
                  <c:v>0.63657606708282366</c:v>
                </c:pt>
                <c:pt idx="2">
                  <c:v>0.63264407897398101</c:v>
                </c:pt>
                <c:pt idx="3">
                  <c:v>0.78120200188826239</c:v>
                </c:pt>
                <c:pt idx="4">
                  <c:v>0.79778422419886852</c:v>
                </c:pt>
                <c:pt idx="5">
                  <c:v>0.78994915012486278</c:v>
                </c:pt>
                <c:pt idx="6">
                  <c:v>0.83803338363592506</c:v>
                </c:pt>
                <c:pt idx="7">
                  <c:v>0.49136169383427269</c:v>
                </c:pt>
                <c:pt idx="8">
                  <c:v>0.78674794780360335</c:v>
                </c:pt>
                <c:pt idx="9">
                  <c:v>0.69637202361611017</c:v>
                </c:pt>
                <c:pt idx="10">
                  <c:v>0.7537476877006779</c:v>
                </c:pt>
                <c:pt idx="11">
                  <c:v>0.56820172406699498</c:v>
                </c:pt>
                <c:pt idx="12">
                  <c:v>0.6020599913279624</c:v>
                </c:pt>
                <c:pt idx="13">
                  <c:v>0.63369900221335629</c:v>
                </c:pt>
                <c:pt idx="14">
                  <c:v>0.592595352677034</c:v>
                </c:pt>
                <c:pt idx="16">
                  <c:v>1.0963674839157622</c:v>
                </c:pt>
                <c:pt idx="17">
                  <c:v>0.97224279530944657</c:v>
                </c:pt>
                <c:pt idx="18">
                  <c:v>1.0619809025237896</c:v>
                </c:pt>
                <c:pt idx="19">
                  <c:v>1.0118871597316481</c:v>
                </c:pt>
                <c:pt idx="20">
                  <c:v>1.1284270644541212</c:v>
                </c:pt>
                <c:pt idx="21">
                  <c:v>1.0767559813697234</c:v>
                </c:pt>
                <c:pt idx="22">
                  <c:v>1.1226286541302259</c:v>
                </c:pt>
                <c:pt idx="23">
                  <c:v>1.114073660198569</c:v>
                </c:pt>
                <c:pt idx="24">
                  <c:v>0.8867253075356496</c:v>
                </c:pt>
                <c:pt idx="25">
                  <c:v>0.66735958961253738</c:v>
                </c:pt>
                <c:pt idx="26">
                  <c:v>1.0141246426916064</c:v>
                </c:pt>
                <c:pt idx="27">
                  <c:v>0.54485047882017201</c:v>
                </c:pt>
                <c:pt idx="28">
                  <c:v>1.00542134210255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68-469B-84DC-BDF463750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007584"/>
        <c:axId val="606004960"/>
      </c:scatterChart>
      <c:valAx>
        <c:axId val="60600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</a:t>
                </a:r>
                <a:r>
                  <a:rPr lang="en-US" baseline="0"/>
                  <a:t> (</a:t>
                </a:r>
                <a:r>
                  <a:rPr lang="en-US" baseline="0">
                    <a:latin typeface="Symbol" panose="05050102010706020507" pitchFamily="18" charset="2"/>
                  </a:rPr>
                  <a:t>f</a:t>
                </a:r>
                <a:r>
                  <a:rPr lang="en-US" baseline="0"/>
                  <a:t>, -)</a:t>
                </a:r>
                <a:r>
                  <a:rPr lang="en-US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004960"/>
        <c:crosses val="autoZero"/>
        <c:crossBetween val="midCat"/>
      </c:valAx>
      <c:valAx>
        <c:axId val="60600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(F,</a:t>
                </a:r>
                <a:r>
                  <a:rPr lang="en-US" baseline="0"/>
                  <a:t> -)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007584"/>
        <c:crossesAt val="-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2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715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7</xdr:col>
      <xdr:colOff>228600</xdr:colOff>
      <xdr:row>7</xdr:row>
      <xdr:rowOff>19050</xdr:rowOff>
    </xdr:from>
    <xdr:to>
      <xdr:col>14</xdr:col>
      <xdr:colOff>533400</xdr:colOff>
      <xdr:row>20</xdr:row>
      <xdr:rowOff>209550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247650</xdr:colOff>
      <xdr:row>22</xdr:row>
      <xdr:rowOff>42862</xdr:rowOff>
    </xdr:from>
    <xdr:ext cx="1290353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7620000" y="4386262"/>
              <a:ext cx="1290353" cy="316882"/>
            </a:xfrm>
            <a:prstGeom prst="rect">
              <a:avLst/>
            </a:prstGeom>
            <a:solidFill>
              <a:sysClr val="window" lastClr="FFFF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𝑟𝑜𝑐𝑘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den>
                    </m:f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𝑤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𝑠𝑢𝑟𝑓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3B15CE0-D9BD-4FE7-A069-2C863E9D5E00}"/>
                </a:ext>
              </a:extLst>
            </xdr:cNvPr>
            <xdr:cNvSpPr txBox="1"/>
          </xdr:nvSpPr>
          <xdr:spPr>
            <a:xfrm>
              <a:off x="7620000" y="4386262"/>
              <a:ext cx="1290353" cy="316882"/>
            </a:xfrm>
            <a:prstGeom prst="rect">
              <a:avLst/>
            </a:prstGeom>
            <a:solidFill>
              <a:sysClr val="window" lastClr="FFFF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n-US" sz="1100" b="0" i="0">
                  <a:latin typeface="Cambria Math" panose="02040503050406030204" pitchFamily="18" charset="0"/>
                </a:rPr>
                <a:t>𝑟𝑜𝑐𝑘=1/𝐹 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n-US" sz="1100" b="0" i="0">
                  <a:latin typeface="Cambria Math" panose="02040503050406030204" pitchFamily="18" charset="0"/>
                </a:rPr>
                <a:t>𝑤+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n-US" sz="1100" b="0" i="0">
                  <a:latin typeface="Cambria Math" panose="02040503050406030204" pitchFamily="18" charset="0"/>
                </a:rPr>
                <a:t>𝑠𝑢𝑟𝑓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257175</xdr:colOff>
      <xdr:row>24</xdr:row>
      <xdr:rowOff>119062</xdr:rowOff>
    </xdr:from>
    <xdr:ext cx="1244250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7629525" y="4843462"/>
              <a:ext cx="1244250" cy="316882"/>
            </a:xfrm>
            <a:prstGeom prst="rect">
              <a:avLst/>
            </a:prstGeom>
            <a:solidFill>
              <a:sysClr val="window" lastClr="FFFF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𝑠𝑜𝑖𝑙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den>
                    </m:f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𝑤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𝑠𝑢𝑟𝑓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FE596B61-E6DC-44F8-BC5C-0A00BAB45B41}"/>
                </a:ext>
              </a:extLst>
            </xdr:cNvPr>
            <xdr:cNvSpPr txBox="1"/>
          </xdr:nvSpPr>
          <xdr:spPr>
            <a:xfrm>
              <a:off x="7629525" y="4843462"/>
              <a:ext cx="1244250" cy="316882"/>
            </a:xfrm>
            <a:prstGeom prst="rect">
              <a:avLst/>
            </a:prstGeom>
            <a:solidFill>
              <a:sysClr val="window" lastClr="FFFF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n-US" sz="1100" b="0" i="0">
                  <a:latin typeface="Cambria Math" panose="02040503050406030204" pitchFamily="18" charset="0"/>
                </a:rPr>
                <a:t>𝑠𝑜𝑖𝑙=1/𝐹 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n-US" sz="1100" b="0" i="0">
                  <a:latin typeface="Cambria Math" panose="02040503050406030204" pitchFamily="18" charset="0"/>
                </a:rPr>
                <a:t>𝑤+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n-US" sz="1100" b="0" i="0">
                  <a:latin typeface="Cambria Math" panose="02040503050406030204" pitchFamily="18" charset="0"/>
                </a:rPr>
                <a:t>𝑠𝑢𝑟𝑓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7</xdr:col>
      <xdr:colOff>452437</xdr:colOff>
      <xdr:row>4</xdr:row>
      <xdr:rowOff>95250</xdr:rowOff>
    </xdr:from>
    <xdr:ext cx="4048125" cy="45179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976937" y="857250"/>
          <a:ext cx="4048125" cy="45179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100"/>
            <a:t>Plot of</a:t>
          </a:r>
          <a:r>
            <a:rPr lang="en-US" sz="1100" baseline="0"/>
            <a:t> the rock (</a:t>
          </a:r>
          <a:r>
            <a:rPr lang="en-US" sz="1100" baseline="0">
              <a:latin typeface="Symbol" panose="05050102010706020507" pitchFamily="18" charset="2"/>
            </a:rPr>
            <a:t>s</a:t>
          </a:r>
          <a:r>
            <a:rPr lang="en-US" sz="1100" baseline="-25000"/>
            <a:t>rock</a:t>
          </a:r>
          <a:r>
            <a:rPr lang="en-US" sz="1100" baseline="0"/>
            <a:t>) or soil (</a:t>
          </a:r>
          <a:r>
            <a:rPr lang="en-US" sz="1100" baseline="0">
              <a:solidFill>
                <a:schemeClr val="tx1"/>
              </a:solidFill>
              <a:effectLst/>
              <a:latin typeface="Symbol" panose="05050102010706020507" pitchFamily="18" charset="2"/>
              <a:ea typeface="+mn-ea"/>
              <a:cs typeface="+mn-cs"/>
            </a:rPr>
            <a:t>s</a:t>
          </a:r>
          <a:r>
            <a:rPr lang="en-US" sz="1100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soil</a:t>
          </a:r>
          <a:r>
            <a:rPr lang="en-US" sz="1100" baseline="0"/>
            <a:t>) conductivity versus the fluid conductivity (</a:t>
          </a:r>
          <a:r>
            <a:rPr lang="en-US" sz="1100" baseline="0">
              <a:latin typeface="Symbol" panose="05050102010706020507" pitchFamily="18" charset="2"/>
            </a:rPr>
            <a:t>s</a:t>
          </a:r>
          <a:r>
            <a:rPr lang="en-US" sz="1100" baseline="-25000"/>
            <a:t>w</a:t>
          </a:r>
          <a:r>
            <a:rPr lang="en-US" sz="1100" baseline="0"/>
            <a:t>) for three samples</a:t>
          </a:r>
          <a:endParaRPr lang="en-US" sz="1100"/>
        </a:p>
      </xdr:txBody>
    </xdr:sp>
    <xdr:clientData/>
  </xdr:oneCellAnchor>
  <xdr:oneCellAnchor>
    <xdr:from>
      <xdr:col>3</xdr:col>
      <xdr:colOff>285750</xdr:colOff>
      <xdr:row>1</xdr:row>
      <xdr:rowOff>0</xdr:rowOff>
    </xdr:from>
    <xdr:ext cx="325820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000375" y="178594"/>
          <a:ext cx="3258200" cy="26456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Enter your calculations and answers</a:t>
          </a:r>
          <a:r>
            <a:rPr lang="en-US" sz="1100" baseline="0"/>
            <a:t> in the grey boxes</a:t>
          </a:r>
          <a:endParaRPr lang="en-US" sz="1100"/>
        </a:p>
      </xdr:txBody>
    </xdr:sp>
    <xdr:clientData/>
  </xdr:oneCellAnchor>
  <xdr:oneCellAnchor>
    <xdr:from>
      <xdr:col>0</xdr:col>
      <xdr:colOff>47625</xdr:colOff>
      <xdr:row>46</xdr:row>
      <xdr:rowOff>83344</xdr:rowOff>
    </xdr:from>
    <xdr:ext cx="14990835" cy="609013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7625" y="9060657"/>
          <a:ext cx="14990835" cy="609013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sng"/>
            <a:t>References</a:t>
          </a:r>
        </a:p>
        <a:p>
          <a:r>
            <a:rPr lang="en-US" sz="1100"/>
            <a:t>Grunat, D. a., Slater, L. D. and Wehrer, M. (2013) ‘Complex Electrical Measurements on an Undisturbed Soil Core: Evidence for Improved Estimation of Saturation Degree from Imaginary Conductivity’, Vadose Zone Journal, 12(4). doi: 10.2136/vzj2013.03.0059.</a:t>
          </a:r>
        </a:p>
        <a:p>
          <a:r>
            <a:rPr lang="en-US" sz="1100"/>
            <a:t>Rink, M. and Schopper, J. R. (1974) ‘Interface conductivity and its implications to electric logging’, in SPWLA 15th Annual Logging Symposium.</a:t>
          </a:r>
        </a:p>
      </xdr:txBody>
    </xdr:sp>
    <xdr:clientData/>
  </xdr:oneCellAnchor>
  <xdr:oneCellAnchor>
    <xdr:from>
      <xdr:col>6</xdr:col>
      <xdr:colOff>513993</xdr:colOff>
      <xdr:row>16</xdr:row>
      <xdr:rowOff>56316</xdr:rowOff>
    </xdr:from>
    <xdr:ext cx="65" cy="33759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526524" y="2961441"/>
          <a:ext cx="65" cy="337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 b="0" i="1">
            <a:latin typeface="Cambria Math" panose="02040503050406030204" pitchFamily="18" charset="0"/>
          </a:endParaRPr>
        </a:p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9</xdr:row>
      <xdr:rowOff>9525</xdr:rowOff>
    </xdr:from>
    <xdr:ext cx="2971800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5800" y="1733550"/>
          <a:ext cx="2971800" cy="60901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Slater and Lesmes (2002)</a:t>
          </a:r>
          <a:r>
            <a:rPr lang="en-US"/>
            <a:t>: Artifical unconsolidated sediments and a range of glacial till</a:t>
          </a:r>
          <a:endParaRPr lang="en-US" sz="1100"/>
        </a:p>
      </xdr:txBody>
    </xdr:sp>
    <xdr:clientData/>
  </xdr:oneCellAnchor>
  <xdr:oneCellAnchor>
    <xdr:from>
      <xdr:col>1</xdr:col>
      <xdr:colOff>47625</xdr:colOff>
      <xdr:row>26</xdr:row>
      <xdr:rowOff>190499</xdr:rowOff>
    </xdr:from>
    <xdr:ext cx="2505075" cy="60901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57225" y="5153024"/>
          <a:ext cx="2505075" cy="60901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Slater et al. (2014): Unconsolidated fluvial</a:t>
          </a:r>
          <a:r>
            <a:rPr lang="en-US" sz="1100" baseline="0"/>
            <a:t> sediments (with a cobble franework)</a:t>
          </a:r>
          <a:endParaRPr lang="en-US" sz="1100"/>
        </a:p>
      </xdr:txBody>
    </xdr:sp>
    <xdr:clientData/>
  </xdr:oneCellAnchor>
  <xdr:twoCellAnchor>
    <xdr:from>
      <xdr:col>4</xdr:col>
      <xdr:colOff>238125</xdr:colOff>
      <xdr:row>36</xdr:row>
      <xdr:rowOff>119062</xdr:rowOff>
    </xdr:from>
    <xdr:to>
      <xdr:col>10</xdr:col>
      <xdr:colOff>419100</xdr:colOff>
      <xdr:row>51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209550</xdr:colOff>
      <xdr:row>52</xdr:row>
      <xdr:rowOff>114300</xdr:rowOff>
    </xdr:from>
    <xdr:to>
      <xdr:col>10</xdr:col>
      <xdr:colOff>390525</xdr:colOff>
      <xdr:row>67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345280</xdr:colOff>
      <xdr:row>1</xdr:row>
      <xdr:rowOff>11905</xdr:rowOff>
    </xdr:from>
    <xdr:ext cx="2553648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964780" y="202405"/>
          <a:ext cx="2553648" cy="26456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Enter your calculations</a:t>
          </a:r>
          <a:r>
            <a:rPr lang="en-US" sz="1100" baseline="0"/>
            <a:t> in the grey boxes</a:t>
          </a:r>
          <a:endParaRPr lang="en-US" sz="1100"/>
        </a:p>
      </xdr:txBody>
    </xdr:sp>
    <xdr:clientData/>
  </xdr:oneCellAnchor>
  <xdr:oneCellAnchor>
    <xdr:from>
      <xdr:col>0</xdr:col>
      <xdr:colOff>154780</xdr:colOff>
      <xdr:row>68</xdr:row>
      <xdr:rowOff>83345</xdr:rowOff>
    </xdr:from>
    <xdr:ext cx="14531735" cy="609013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54780" y="13049251"/>
          <a:ext cx="14531735" cy="609013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sng"/>
            <a:t>References:</a:t>
          </a:r>
        </a:p>
        <a:p>
          <a:r>
            <a:rPr lang="en-US" sz="1100"/>
            <a:t>Slater, L., Barrash, W., Montrey, J. and Binley, A. (2014) ‘Electrical-hydraulic relationships observed for unconsolidated sediments in the presence of a cobble framework’, Water Resources Research, 50(7), pp. 5721–5742. doi: 10.1002/2013WR014631.</a:t>
          </a:r>
        </a:p>
        <a:p>
          <a:r>
            <a:rPr lang="en-US" sz="1100"/>
            <a:t>Slater, L. and Lesmes, D. P. (2002) ‘Electrical-hydraulic relationships observed for unconsolidated sediments’, Water Resources Research, 38(10), pp. 1–13. doi: 10.1029/2001WR001075.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37</xdr:row>
          <xdr:rowOff>129540</xdr:rowOff>
        </xdr:from>
        <xdr:to>
          <xdr:col>10</xdr:col>
          <xdr:colOff>175260</xdr:colOff>
          <xdr:row>38</xdr:row>
          <xdr:rowOff>190500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53</xdr:row>
          <xdr:rowOff>129540</xdr:rowOff>
        </xdr:from>
        <xdr:to>
          <xdr:col>10</xdr:col>
          <xdr:colOff>137160</xdr:colOff>
          <xdr:row>55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4</xdr:col>
      <xdr:colOff>1124631</xdr:colOff>
      <xdr:row>45</xdr:row>
      <xdr:rowOff>110899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546952" y="83908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1124631</xdr:colOff>
      <xdr:row>45</xdr:row>
      <xdr:rowOff>110899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546952" y="839084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142421</xdr:colOff>
      <xdr:row>6</xdr:row>
      <xdr:rowOff>174852</xdr:rowOff>
    </xdr:from>
    <xdr:ext cx="995785" cy="3223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2891064" y="1317852"/>
              <a:ext cx="995785" cy="322396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log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⁡(∅)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log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𝑚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2891064" y="1317852"/>
              <a:ext cx="995785" cy="322396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log⁡(∅)</a:t>
              </a:r>
              <a:r>
                <a:rPr lang="en-US" sz="1100" b="0" i="0">
                  <a:latin typeface="Cambria Math" panose="02040503050406030204" pitchFamily="18" charset="0"/>
                </a:rPr>
                <a:t>=(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log(𝐹))/(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−𝑚)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133350</xdr:colOff>
      <xdr:row>12</xdr:row>
      <xdr:rowOff>161925</xdr:rowOff>
    </xdr:from>
    <xdr:ext cx="1244250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2581275" y="2295525"/>
              <a:ext cx="1244250" cy="316882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𝑠𝑜𝑖𝑙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den>
                    </m:f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𝑤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𝑠𝑢𝑟𝑓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7CE4E9B-3DD5-43A5-A205-376BB457B1E3}"/>
                </a:ext>
              </a:extLst>
            </xdr:cNvPr>
            <xdr:cNvSpPr txBox="1"/>
          </xdr:nvSpPr>
          <xdr:spPr>
            <a:xfrm>
              <a:off x="2581275" y="2295525"/>
              <a:ext cx="1244250" cy="316882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n-US" sz="1100" b="0" i="0">
                  <a:latin typeface="Cambria Math" panose="02040503050406030204" pitchFamily="18" charset="0"/>
                </a:rPr>
                <a:t>𝑠𝑜𝑖𝑙=1/𝐹 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n-US" sz="1100" b="0" i="0">
                  <a:latin typeface="Cambria Math" panose="02040503050406030204" pitchFamily="18" charset="0"/>
                </a:rPr>
                <a:t>𝑤+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n-US" sz="1100" b="0" i="0">
                  <a:latin typeface="Cambria Math" panose="02040503050406030204" pitchFamily="18" charset="0"/>
                </a:rPr>
                <a:t>𝑠𝑢𝑟𝑓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133350</xdr:colOff>
      <xdr:row>21</xdr:row>
      <xdr:rowOff>0</xdr:rowOff>
    </xdr:from>
    <xdr:ext cx="1244250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>
              <a:off x="2581275" y="3886200"/>
              <a:ext cx="1244250" cy="316882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𝑠𝑜𝑖𝑙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den>
                    </m:f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𝑤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𝑠𝑢𝑟𝑓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1849F87-2EB1-492D-9795-4124A20EF41C}"/>
                </a:ext>
              </a:extLst>
            </xdr:cNvPr>
            <xdr:cNvSpPr txBox="1"/>
          </xdr:nvSpPr>
          <xdr:spPr>
            <a:xfrm>
              <a:off x="2581275" y="3886200"/>
              <a:ext cx="1244250" cy="316882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n-US" sz="1100" b="0" i="0">
                  <a:latin typeface="Cambria Math" panose="02040503050406030204" pitchFamily="18" charset="0"/>
                </a:rPr>
                <a:t>𝑠𝑜𝑖𝑙=1/𝐹 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n-US" sz="1100" b="0" i="0">
                  <a:latin typeface="Cambria Math" panose="02040503050406030204" pitchFamily="18" charset="0"/>
                </a:rPr>
                <a:t>𝑤+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𝜎_</a:t>
              </a:r>
              <a:r>
                <a:rPr lang="en-US" sz="1100" b="0" i="0">
                  <a:latin typeface="Cambria Math" panose="02040503050406030204" pitchFamily="18" charset="0"/>
                </a:rPr>
                <a:t>𝑠𝑢𝑟𝑓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2</xdr:col>
      <xdr:colOff>409575</xdr:colOff>
      <xdr:row>0</xdr:row>
      <xdr:rowOff>123825</xdr:rowOff>
    </xdr:from>
    <xdr:ext cx="259789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28775" y="123825"/>
          <a:ext cx="2597891" cy="26456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Enter your calculations</a:t>
          </a:r>
          <a:r>
            <a:rPr lang="en-US" sz="1100" baseline="0"/>
            <a:t> in the grey boxes</a:t>
          </a:r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CC0-FB3F-4C23-BD03-A2ACD6CDF413}">
  <dimension ref="A7:F59"/>
  <sheetViews>
    <sheetView topLeftCell="D15" zoomScale="160" zoomScaleNormal="160" workbookViewId="0">
      <selection activeCell="P16" sqref="P16"/>
    </sheetView>
  </sheetViews>
  <sheetFormatPr defaultColWidth="8.77734375" defaultRowHeight="14.4"/>
  <cols>
    <col min="2" max="2" width="20.44140625" customWidth="1"/>
    <col min="3" max="3" width="10.44140625" customWidth="1"/>
    <col min="4" max="4" width="12.6640625" customWidth="1"/>
    <col min="6" max="6" width="12.109375" customWidth="1"/>
  </cols>
  <sheetData>
    <row r="7" spans="1:6">
      <c r="A7" s="4" t="s">
        <v>11</v>
      </c>
      <c r="B7" s="4" t="s">
        <v>12</v>
      </c>
      <c r="C7" s="4" t="s">
        <v>13</v>
      </c>
    </row>
    <row r="8" spans="1:6">
      <c r="A8" s="5" t="s">
        <v>0</v>
      </c>
      <c r="B8" s="5" t="s">
        <v>4</v>
      </c>
      <c r="C8" s="5" t="s">
        <v>3</v>
      </c>
    </row>
    <row r="9" spans="1:6" ht="15.6">
      <c r="A9" s="1"/>
      <c r="B9" s="1"/>
      <c r="C9" s="1" t="s">
        <v>7</v>
      </c>
      <c r="D9" s="1" t="s">
        <v>9</v>
      </c>
      <c r="F9" s="7" t="s">
        <v>14</v>
      </c>
    </row>
    <row r="10" spans="1:6">
      <c r="C10" s="2">
        <v>7994.3690026017503</v>
      </c>
      <c r="D10" s="2">
        <v>156.9700370466</v>
      </c>
      <c r="F10" s="21"/>
    </row>
    <row r="11" spans="1:6" ht="15.6">
      <c r="C11" s="2">
        <v>2897.8472368932999</v>
      </c>
      <c r="D11" s="2">
        <v>76.586868537385897</v>
      </c>
      <c r="F11" s="8" t="s">
        <v>16</v>
      </c>
    </row>
    <row r="12" spans="1:6">
      <c r="C12" s="2">
        <v>1582.7833275257901</v>
      </c>
      <c r="D12" s="2">
        <v>47.445378962028599</v>
      </c>
      <c r="F12" s="22"/>
    </row>
    <row r="13" spans="1:6" ht="16.2">
      <c r="C13" s="2">
        <v>974.32067062998397</v>
      </c>
      <c r="D13" s="2">
        <v>38.212909663911901</v>
      </c>
      <c r="F13" s="9" t="s">
        <v>40</v>
      </c>
    </row>
    <row r="14" spans="1:6">
      <c r="C14" s="2">
        <v>342.29273840890198</v>
      </c>
      <c r="D14" s="2">
        <v>22.9670267209261</v>
      </c>
      <c r="F14" s="27"/>
    </row>
    <row r="15" spans="1:6">
      <c r="C15" s="2">
        <v>109.28242652656999</v>
      </c>
      <c r="D15" s="2">
        <v>17.773400766182601</v>
      </c>
      <c r="F15" s="9"/>
    </row>
    <row r="16" spans="1:6">
      <c r="C16" s="2">
        <v>14.598898346811501</v>
      </c>
      <c r="D16" s="2">
        <v>14.604883422137101</v>
      </c>
      <c r="F16" s="9"/>
    </row>
    <row r="17" spans="1:6">
      <c r="C17" s="2">
        <v>8.996841346128269</v>
      </c>
      <c r="D17" s="2">
        <v>14.971774367309399</v>
      </c>
      <c r="F17" s="9"/>
    </row>
    <row r="18" spans="1:6">
      <c r="C18" s="2"/>
      <c r="D18" s="2"/>
      <c r="F18" s="9"/>
    </row>
    <row r="19" spans="1:6">
      <c r="A19" s="5" t="s">
        <v>1</v>
      </c>
      <c r="B19" s="5" t="s">
        <v>5</v>
      </c>
      <c r="C19" s="5" t="s">
        <v>3</v>
      </c>
      <c r="D19" s="2"/>
      <c r="F19" s="7" t="s">
        <v>14</v>
      </c>
    </row>
    <row r="20" spans="1:6" ht="15.6">
      <c r="A20" s="1"/>
      <c r="B20" s="1"/>
      <c r="C20" s="3" t="s">
        <v>7</v>
      </c>
      <c r="D20" s="3" t="s">
        <v>9</v>
      </c>
      <c r="F20" s="21"/>
    </row>
    <row r="21" spans="1:6" ht="15.6">
      <c r="C21" s="2">
        <v>7837.0153381202008</v>
      </c>
      <c r="D21" s="2">
        <v>222.97137036266298</v>
      </c>
      <c r="F21" s="8" t="s">
        <v>16</v>
      </c>
    </row>
    <row r="22" spans="1:6">
      <c r="C22" s="2">
        <v>2963.0060599712401</v>
      </c>
      <c r="D22" s="2">
        <v>89.28191498964739</v>
      </c>
      <c r="F22" s="22"/>
    </row>
    <row r="23" spans="1:6" ht="16.2">
      <c r="C23" s="2">
        <v>1688.67889390751</v>
      </c>
      <c r="D23" s="2">
        <v>49.553476051260297</v>
      </c>
      <c r="F23" s="9" t="s">
        <v>40</v>
      </c>
    </row>
    <row r="24" spans="1:6">
      <c r="C24" s="2">
        <v>983.65012861660705</v>
      </c>
      <c r="D24" s="2">
        <v>29.3697167456295</v>
      </c>
      <c r="F24" s="27"/>
    </row>
    <row r="25" spans="1:6">
      <c r="C25" s="2">
        <v>345.16332447212096</v>
      </c>
      <c r="D25" s="2">
        <v>13.717458748159299</v>
      </c>
      <c r="F25" s="9"/>
    </row>
    <row r="26" spans="1:6">
      <c r="C26" s="2">
        <v>109.810014580904</v>
      </c>
      <c r="D26" s="2">
        <v>4.9816949603929306</v>
      </c>
      <c r="F26" s="9"/>
    </row>
    <row r="27" spans="1:6">
      <c r="C27" s="2">
        <v>20.198838572436799</v>
      </c>
      <c r="D27" s="2">
        <v>2.1870023395681097</v>
      </c>
      <c r="F27" s="9"/>
    </row>
    <row r="28" spans="1:6">
      <c r="C28" s="2">
        <v>12.0457351517571</v>
      </c>
      <c r="D28" s="2">
        <v>1.98759718574954</v>
      </c>
      <c r="F28" s="9"/>
    </row>
    <row r="29" spans="1:6">
      <c r="C29" s="2" t="s">
        <v>2</v>
      </c>
      <c r="D29" s="2"/>
      <c r="F29" s="9"/>
    </row>
    <row r="30" spans="1:6">
      <c r="A30" s="5" t="s">
        <v>6</v>
      </c>
      <c r="B30" s="5" t="s">
        <v>8</v>
      </c>
      <c r="C30" s="6" t="s">
        <v>15</v>
      </c>
      <c r="D30" s="2"/>
      <c r="F30" s="9"/>
    </row>
    <row r="31" spans="1:6" ht="15.6">
      <c r="C31" s="3" t="s">
        <v>7</v>
      </c>
      <c r="D31" s="3" t="s">
        <v>10</v>
      </c>
      <c r="F31" s="9"/>
    </row>
    <row r="32" spans="1:6">
      <c r="C32" s="2">
        <v>1.5099999999999998</v>
      </c>
      <c r="D32" s="2">
        <v>1.1000000000000001</v>
      </c>
      <c r="F32" s="7" t="s">
        <v>14</v>
      </c>
    </row>
    <row r="33" spans="3:6">
      <c r="C33" s="2">
        <v>6.1499999999999995</v>
      </c>
      <c r="D33" s="2">
        <v>1.8</v>
      </c>
      <c r="F33" s="21"/>
    </row>
    <row r="34" spans="3:6" ht="15.6">
      <c r="C34" s="2">
        <v>7.65</v>
      </c>
      <c r="D34" s="2">
        <v>2.2999999999999998</v>
      </c>
      <c r="F34" s="8" t="s">
        <v>16</v>
      </c>
    </row>
    <row r="35" spans="3:6">
      <c r="C35" s="2">
        <v>7.65</v>
      </c>
      <c r="D35" s="2">
        <v>2.2999999999999998</v>
      </c>
      <c r="F35" s="22"/>
    </row>
    <row r="36" spans="3:6" ht="16.2">
      <c r="C36" s="2">
        <v>11.719999999999999</v>
      </c>
      <c r="D36" s="2">
        <v>2.9</v>
      </c>
      <c r="F36" s="9" t="s">
        <v>40</v>
      </c>
    </row>
    <row r="37" spans="3:6">
      <c r="C37" s="2">
        <v>11.719999999999999</v>
      </c>
      <c r="D37" s="2">
        <v>2.9</v>
      </c>
      <c r="F37" s="27"/>
    </row>
    <row r="38" spans="3:6">
      <c r="C38" s="2">
        <v>15.889999999999997</v>
      </c>
      <c r="D38" s="2">
        <v>3.8</v>
      </c>
    </row>
    <row r="39" spans="3:6">
      <c r="C39" s="2">
        <v>15.889999999999997</v>
      </c>
      <c r="D39" s="2">
        <v>3.9</v>
      </c>
    </row>
    <row r="40" spans="3:6">
      <c r="C40" s="2">
        <v>29.7</v>
      </c>
      <c r="D40" s="2">
        <v>6.1000000000000005</v>
      </c>
    </row>
    <row r="41" spans="3:6">
      <c r="C41" s="2">
        <v>29.7</v>
      </c>
      <c r="D41" s="2">
        <v>6.1000000000000005</v>
      </c>
    </row>
    <row r="42" spans="3:6">
      <c r="C42" s="2">
        <v>50.699999999999996</v>
      </c>
      <c r="D42" s="2">
        <v>9.6</v>
      </c>
    </row>
    <row r="43" spans="3:6">
      <c r="C43" s="2">
        <v>50.699999999999996</v>
      </c>
      <c r="D43" s="2">
        <v>9.7000000000000011</v>
      </c>
    </row>
    <row r="44" spans="3:6">
      <c r="C44" s="2">
        <v>95.3</v>
      </c>
      <c r="D44" s="2">
        <v>16.100000000000001</v>
      </c>
    </row>
    <row r="45" spans="3:6">
      <c r="C45" s="2">
        <v>95.3</v>
      </c>
      <c r="D45" s="2">
        <v>16.400000000000002</v>
      </c>
    </row>
    <row r="48" spans="3:6">
      <c r="C48" s="1"/>
      <c r="D48" s="1"/>
    </row>
    <row r="59" spans="2:2">
      <c r="B59" t="s">
        <v>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9157A-2221-486A-A7F3-7513E0A09CD3}">
  <dimension ref="A4:L57"/>
  <sheetViews>
    <sheetView tabSelected="1" zoomScale="140" zoomScaleNormal="140" workbookViewId="0">
      <selection activeCell="E53" sqref="E53"/>
    </sheetView>
  </sheetViews>
  <sheetFormatPr defaultColWidth="8.77734375" defaultRowHeight="14.4"/>
  <cols>
    <col min="3" max="3" width="36" customWidth="1"/>
    <col min="4" max="4" width="11" customWidth="1"/>
    <col min="5" max="5" width="20.109375" customWidth="1"/>
  </cols>
  <sheetData>
    <row r="4" spans="1:10">
      <c r="D4" s="10"/>
      <c r="E4" s="10"/>
    </row>
    <row r="5" spans="1:10">
      <c r="D5" s="11" t="s">
        <v>18</v>
      </c>
      <c r="E5" s="11" t="s">
        <v>19</v>
      </c>
      <c r="F5" s="4"/>
      <c r="G5" s="17" t="s">
        <v>21</v>
      </c>
      <c r="H5" s="4" t="s">
        <v>20</v>
      </c>
      <c r="J5" s="20"/>
    </row>
    <row r="6" spans="1:10">
      <c r="D6" s="18" t="s">
        <v>22</v>
      </c>
      <c r="E6" s="19" t="s">
        <v>17</v>
      </c>
    </row>
    <row r="7" spans="1:10">
      <c r="A7" s="16"/>
      <c r="D7" s="12">
        <v>0.37</v>
      </c>
      <c r="E7" s="13">
        <v>3.7</v>
      </c>
      <c r="G7" s="15">
        <f t="shared" ref="G7:H21" si="0">LOG(D7)</f>
        <v>-0.43179827593300502</v>
      </c>
      <c r="H7" s="15">
        <f t="shared" si="0"/>
        <v>0.56820172406699498</v>
      </c>
      <c r="J7" s="2"/>
    </row>
    <row r="8" spans="1:10">
      <c r="D8" s="12">
        <v>0.38</v>
      </c>
      <c r="E8" s="13">
        <v>4.3308791684712</v>
      </c>
      <c r="G8" s="15">
        <f t="shared" si="0"/>
        <v>-0.42021640338318983</v>
      </c>
      <c r="H8" s="15">
        <f t="shared" si="0"/>
        <v>0.63657606708282366</v>
      </c>
      <c r="J8" s="2"/>
    </row>
    <row r="9" spans="1:10" ht="15.75" customHeight="1">
      <c r="D9" s="12">
        <v>0.33</v>
      </c>
      <c r="E9" s="13">
        <v>4.2918454935622314</v>
      </c>
      <c r="G9" s="15">
        <f t="shared" si="0"/>
        <v>-0.48148606012211248</v>
      </c>
      <c r="H9" s="15">
        <f t="shared" si="0"/>
        <v>0.63264407897398101</v>
      </c>
      <c r="J9" s="2"/>
    </row>
    <row r="10" spans="1:10">
      <c r="D10" s="12">
        <v>0.26</v>
      </c>
      <c r="E10" s="13">
        <v>6.0422960725075523</v>
      </c>
      <c r="G10" s="15">
        <f t="shared" si="0"/>
        <v>-0.58502665202918203</v>
      </c>
      <c r="H10" s="15">
        <f t="shared" si="0"/>
        <v>0.78120200188826239</v>
      </c>
      <c r="J10" s="2"/>
    </row>
    <row r="11" spans="1:10">
      <c r="D11" s="12">
        <v>0.28000000000000003</v>
      </c>
      <c r="E11" s="13">
        <v>6.2774639045825484</v>
      </c>
      <c r="G11" s="15">
        <f t="shared" si="0"/>
        <v>-0.55284196865778079</v>
      </c>
      <c r="H11" s="15">
        <f t="shared" si="0"/>
        <v>0.79778422419886852</v>
      </c>
      <c r="J11" s="2"/>
    </row>
    <row r="12" spans="1:10">
      <c r="D12" s="12">
        <v>0.3</v>
      </c>
      <c r="E12" s="13">
        <v>6.1652281134401967</v>
      </c>
      <c r="G12" s="15">
        <f t="shared" si="0"/>
        <v>-0.52287874528033762</v>
      </c>
      <c r="H12" s="15">
        <f t="shared" si="0"/>
        <v>0.78994915012486278</v>
      </c>
      <c r="J12" s="2"/>
    </row>
    <row r="13" spans="1:10">
      <c r="D13" s="12">
        <v>0.31</v>
      </c>
      <c r="E13" s="13">
        <v>6.887052341597796</v>
      </c>
      <c r="G13" s="15">
        <f t="shared" si="0"/>
        <v>-0.50863830616572736</v>
      </c>
      <c r="H13" s="15">
        <f t="shared" si="0"/>
        <v>0.83803338363592506</v>
      </c>
      <c r="J13" s="2"/>
    </row>
    <row r="14" spans="1:10">
      <c r="D14" s="12">
        <v>0.53</v>
      </c>
      <c r="E14" s="13">
        <v>3.1</v>
      </c>
      <c r="G14" s="15">
        <f t="shared" si="0"/>
        <v>-0.27572413039921095</v>
      </c>
      <c r="H14" s="15">
        <f t="shared" si="0"/>
        <v>0.49136169383427269</v>
      </c>
      <c r="J14" s="2"/>
    </row>
    <row r="15" spans="1:10">
      <c r="D15" s="12">
        <v>0.28999999999999998</v>
      </c>
      <c r="E15" s="13">
        <v>6.119951040391677</v>
      </c>
      <c r="G15" s="15">
        <f t="shared" si="0"/>
        <v>-0.53760200210104392</v>
      </c>
      <c r="H15" s="15">
        <f t="shared" si="0"/>
        <v>0.78674794780360335</v>
      </c>
      <c r="J15" s="2"/>
    </row>
    <row r="16" spans="1:10">
      <c r="D16" s="12">
        <v>0.32</v>
      </c>
      <c r="E16" s="13">
        <v>4.9701789264413518</v>
      </c>
      <c r="G16" s="15">
        <f t="shared" si="0"/>
        <v>-0.49485002168009401</v>
      </c>
      <c r="H16" s="15">
        <f t="shared" si="0"/>
        <v>0.69637202361611017</v>
      </c>
      <c r="J16" s="2"/>
    </row>
    <row r="17" spans="1:10">
      <c r="D17" s="12">
        <v>0.31</v>
      </c>
      <c r="E17" s="13">
        <v>5.6721497447532609</v>
      </c>
      <c r="G17" s="15">
        <f t="shared" si="0"/>
        <v>-0.50863830616572736</v>
      </c>
      <c r="H17" s="15">
        <f t="shared" si="0"/>
        <v>0.7537476877006779</v>
      </c>
      <c r="J17" s="2"/>
    </row>
    <row r="18" spans="1:10">
      <c r="D18" s="12">
        <v>0.37</v>
      </c>
      <c r="E18" s="13">
        <v>3.7</v>
      </c>
      <c r="G18" s="15">
        <f t="shared" si="0"/>
        <v>-0.43179827593300502</v>
      </c>
      <c r="H18" s="15">
        <f t="shared" si="0"/>
        <v>0.56820172406699498</v>
      </c>
      <c r="J18" s="2"/>
    </row>
    <row r="19" spans="1:10">
      <c r="D19" s="12">
        <v>0.38</v>
      </c>
      <c r="E19" s="13">
        <v>4</v>
      </c>
      <c r="G19" s="15">
        <f t="shared" si="0"/>
        <v>-0.42021640338318983</v>
      </c>
      <c r="H19" s="15">
        <f t="shared" si="0"/>
        <v>0.6020599913279624</v>
      </c>
      <c r="J19" s="2"/>
    </row>
    <row r="20" spans="1:10">
      <c r="D20" s="12">
        <v>0.4</v>
      </c>
      <c r="E20" s="13">
        <v>4.3022832749296098</v>
      </c>
      <c r="G20" s="15">
        <f t="shared" si="0"/>
        <v>-0.3979400086720376</v>
      </c>
      <c r="H20" s="15">
        <f t="shared" si="0"/>
        <v>0.63369900221335629</v>
      </c>
      <c r="J20" s="2"/>
    </row>
    <row r="21" spans="1:10">
      <c r="D21" s="12">
        <v>0.34</v>
      </c>
      <c r="E21" s="13">
        <v>3.9137704752014812</v>
      </c>
      <c r="G21" s="15">
        <f t="shared" si="0"/>
        <v>-0.46852108295774486</v>
      </c>
      <c r="H21" s="15">
        <f t="shared" si="0"/>
        <v>0.592595352677034</v>
      </c>
      <c r="J21" s="2"/>
    </row>
    <row r="22" spans="1:10">
      <c r="D22" s="14"/>
      <c r="E22" s="14"/>
      <c r="G22" s="15"/>
      <c r="H22" s="15"/>
    </row>
    <row r="23" spans="1:10">
      <c r="A23" s="16"/>
      <c r="D23" s="12">
        <v>0.17</v>
      </c>
      <c r="E23" s="13">
        <v>12.484394506866415</v>
      </c>
      <c r="G23" s="15">
        <f t="shared" ref="G23:H35" si="1">LOG(D23)</f>
        <v>-0.769551078621726</v>
      </c>
      <c r="H23" s="15">
        <f t="shared" si="1"/>
        <v>1.0963674839157622</v>
      </c>
      <c r="J23" s="2"/>
    </row>
    <row r="24" spans="1:10">
      <c r="D24" s="12">
        <v>0.154</v>
      </c>
      <c r="E24" s="13">
        <v>9.3808630393996246</v>
      </c>
      <c r="G24" s="15">
        <f t="shared" si="1"/>
        <v>-0.8124792791635369</v>
      </c>
      <c r="H24" s="15">
        <f t="shared" si="1"/>
        <v>0.97224279530944657</v>
      </c>
      <c r="J24" s="2"/>
    </row>
    <row r="25" spans="1:10">
      <c r="D25" s="12">
        <v>0.122</v>
      </c>
      <c r="E25" s="13">
        <v>11.534025374855824</v>
      </c>
      <c r="G25" s="15">
        <f t="shared" si="1"/>
        <v>-0.91364016932525183</v>
      </c>
      <c r="H25" s="15">
        <f t="shared" si="1"/>
        <v>1.0619809025237896</v>
      </c>
      <c r="J25" s="2"/>
    </row>
    <row r="26" spans="1:10">
      <c r="D26" s="12">
        <v>0.19699999999999998</v>
      </c>
      <c r="E26" s="13">
        <v>10.277492291880781</v>
      </c>
      <c r="G26" s="15">
        <f t="shared" si="1"/>
        <v>-0.7055337738384071</v>
      </c>
      <c r="H26" s="15">
        <f t="shared" si="1"/>
        <v>1.0118871597316481</v>
      </c>
      <c r="J26" s="2"/>
    </row>
    <row r="27" spans="1:10">
      <c r="D27" s="12">
        <v>0.14400000000000002</v>
      </c>
      <c r="E27" s="13">
        <v>13.440860215053764</v>
      </c>
      <c r="G27" s="15">
        <f t="shared" si="1"/>
        <v>-0.84163750790475034</v>
      </c>
      <c r="H27" s="15">
        <f t="shared" si="1"/>
        <v>1.1284270644541212</v>
      </c>
      <c r="J27" s="2"/>
    </row>
    <row r="28" spans="1:10">
      <c r="D28" s="12">
        <v>0.17800000000000002</v>
      </c>
      <c r="E28" s="13">
        <v>11.933174224343675</v>
      </c>
      <c r="G28" s="15">
        <f t="shared" si="1"/>
        <v>-0.74957999769110595</v>
      </c>
      <c r="H28" s="15">
        <f t="shared" si="1"/>
        <v>1.0767559813697234</v>
      </c>
      <c r="J28" s="2"/>
    </row>
    <row r="29" spans="1:10">
      <c r="D29" s="12">
        <v>0.16399999999999998</v>
      </c>
      <c r="E29" s="13">
        <v>13.262599469496022</v>
      </c>
      <c r="G29" s="15">
        <f t="shared" si="1"/>
        <v>-0.78515615195230215</v>
      </c>
      <c r="H29" s="15">
        <f t="shared" si="1"/>
        <v>1.1226286541302259</v>
      </c>
      <c r="J29" s="2"/>
    </row>
    <row r="30" spans="1:10">
      <c r="D30" s="12">
        <v>0.17</v>
      </c>
      <c r="E30" s="13">
        <v>13.003901170351106</v>
      </c>
      <c r="G30" s="15">
        <f t="shared" si="1"/>
        <v>-0.769551078621726</v>
      </c>
      <c r="H30" s="15">
        <f t="shared" si="1"/>
        <v>1.114073660198569</v>
      </c>
      <c r="J30" s="2"/>
    </row>
    <row r="31" spans="1:10">
      <c r="D31" s="12">
        <v>0.21899999999999997</v>
      </c>
      <c r="E31" s="13">
        <v>7.704160246533128</v>
      </c>
      <c r="G31" s="15">
        <f t="shared" si="1"/>
        <v>-0.65955588515988173</v>
      </c>
      <c r="H31" s="15">
        <f t="shared" si="1"/>
        <v>0.8867253075356496</v>
      </c>
      <c r="J31" s="2"/>
    </row>
    <row r="32" spans="1:10">
      <c r="D32" s="12">
        <v>0.35100000000000003</v>
      </c>
      <c r="E32" s="13">
        <v>4.6490004649000465</v>
      </c>
      <c r="G32" s="15">
        <f t="shared" si="1"/>
        <v>-0.45469288353417586</v>
      </c>
      <c r="H32" s="15">
        <f t="shared" si="1"/>
        <v>0.66735958961253738</v>
      </c>
      <c r="J32" s="2"/>
    </row>
    <row r="33" spans="3:10">
      <c r="D33" s="12">
        <v>0.16899999999999998</v>
      </c>
      <c r="E33" s="13">
        <v>10.330578512396695</v>
      </c>
      <c r="G33" s="15">
        <f t="shared" si="1"/>
        <v>-0.77211329538632656</v>
      </c>
      <c r="H33" s="15">
        <f t="shared" si="1"/>
        <v>1.0141246426916064</v>
      </c>
      <c r="J33" s="2"/>
    </row>
    <row r="34" spans="3:10">
      <c r="D34" s="13">
        <v>0.376</v>
      </c>
      <c r="E34" s="13">
        <v>3.5063113604488079</v>
      </c>
      <c r="G34" s="15">
        <f t="shared" si="1"/>
        <v>-0.42481215507233894</v>
      </c>
      <c r="H34" s="15">
        <f t="shared" si="1"/>
        <v>0.54485047882017201</v>
      </c>
      <c r="J34" s="2"/>
    </row>
    <row r="35" spans="3:10">
      <c r="D35" s="13">
        <v>0.20116666666666666</v>
      </c>
      <c r="E35" s="13">
        <f t="shared" ref="E35" si="2">AVERAGE(E23:E34)</f>
        <v>10.125613406377157</v>
      </c>
      <c r="G35" s="15">
        <f t="shared" si="1"/>
        <v>-0.6964439802862944</v>
      </c>
      <c r="H35" s="15">
        <f t="shared" si="1"/>
        <v>1.00542134210255</v>
      </c>
      <c r="J35" s="2"/>
    </row>
    <row r="40" spans="3:10">
      <c r="C40" s="4" t="s">
        <v>23</v>
      </c>
    </row>
    <row r="41" spans="3:10">
      <c r="C41" t="s">
        <v>25</v>
      </c>
      <c r="D41" s="23"/>
    </row>
    <row r="42" spans="3:10">
      <c r="C42" t="s">
        <v>24</v>
      </c>
      <c r="D42" s="23"/>
    </row>
    <row r="43" spans="3:10">
      <c r="C43" t="s">
        <v>26</v>
      </c>
      <c r="D43" s="23"/>
    </row>
    <row r="45" spans="3:10" ht="16.2">
      <c r="C45" s="4" t="s">
        <v>41</v>
      </c>
    </row>
    <row r="46" spans="3:10">
      <c r="C46" t="s">
        <v>25</v>
      </c>
      <c r="D46" s="23"/>
    </row>
    <row r="47" spans="3:10">
      <c r="C47" t="s">
        <v>24</v>
      </c>
      <c r="D47" s="23"/>
    </row>
    <row r="48" spans="3:10">
      <c r="C48" t="s">
        <v>26</v>
      </c>
      <c r="D48" s="23"/>
    </row>
    <row r="56" spans="12:12">
      <c r="L56" s="14"/>
    </row>
    <row r="57" spans="12:12">
      <c r="L57" s="19"/>
    </row>
  </sheetData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2049" r:id="rId4">
          <objectPr defaultSize="0" r:id="rId5">
            <anchor moveWithCells="1">
              <from>
                <xdr:col>8</xdr:col>
                <xdr:colOff>137160</xdr:colOff>
                <xdr:row>37</xdr:row>
                <xdr:rowOff>129540</xdr:rowOff>
              </from>
              <to>
                <xdr:col>10</xdr:col>
                <xdr:colOff>175260</xdr:colOff>
                <xdr:row>38</xdr:row>
                <xdr:rowOff>190500</xdr:rowOff>
              </to>
            </anchor>
          </objectPr>
        </oleObject>
      </mc:Choice>
      <mc:Fallback>
        <oleObject progId="Equation.DSMT4" shapeId="2049" r:id="rId4"/>
      </mc:Fallback>
    </mc:AlternateContent>
    <mc:AlternateContent xmlns:mc="http://schemas.openxmlformats.org/markup-compatibility/2006">
      <mc:Choice Requires="x14">
        <oleObject progId="Equation.DSMT4" shapeId="2050" r:id="rId6">
          <objectPr defaultSize="0" r:id="rId5">
            <anchor moveWithCells="1">
              <from>
                <xdr:col>8</xdr:col>
                <xdr:colOff>91440</xdr:colOff>
                <xdr:row>53</xdr:row>
                <xdr:rowOff>129540</xdr:rowOff>
              </from>
              <to>
                <xdr:col>10</xdr:col>
                <xdr:colOff>137160</xdr:colOff>
                <xdr:row>55</xdr:row>
                <xdr:rowOff>0</xdr:rowOff>
              </to>
            </anchor>
          </objectPr>
        </oleObject>
      </mc:Choice>
      <mc:Fallback>
        <oleObject progId="Equation.DSMT4" shapeId="2050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62999-2619-48C9-9B67-609B9DF4F5FA}">
  <dimension ref="B4:I24"/>
  <sheetViews>
    <sheetView zoomScale="140" zoomScaleNormal="140" workbookViewId="0">
      <selection activeCell="C20" sqref="C20"/>
    </sheetView>
  </sheetViews>
  <sheetFormatPr defaultColWidth="8.77734375" defaultRowHeight="14.4"/>
  <cols>
    <col min="3" max="3" width="18.44140625" customWidth="1"/>
    <col min="4" max="4" width="27.77734375" customWidth="1"/>
    <col min="5" max="5" width="14.6640625" bestFit="1" customWidth="1"/>
  </cols>
  <sheetData>
    <row r="4" spans="2:9">
      <c r="D4" s="5" t="s">
        <v>28</v>
      </c>
    </row>
    <row r="5" spans="2:9">
      <c r="B5" t="s">
        <v>27</v>
      </c>
      <c r="C5" t="s">
        <v>32</v>
      </c>
      <c r="D5" t="s">
        <v>31</v>
      </c>
      <c r="E5" s="25" t="s">
        <v>33</v>
      </c>
    </row>
    <row r="6" spans="2:9">
      <c r="E6" s="24"/>
    </row>
    <row r="10" spans="2:9">
      <c r="B10" t="s">
        <v>30</v>
      </c>
      <c r="C10" s="5" t="s">
        <v>28</v>
      </c>
    </row>
    <row r="11" spans="2:9" ht="15.6">
      <c r="C11" t="s">
        <v>29</v>
      </c>
      <c r="D11" s="1" t="s">
        <v>34</v>
      </c>
      <c r="E11" s="1" t="s">
        <v>35</v>
      </c>
    </row>
    <row r="12" spans="2:9">
      <c r="E12" s="26"/>
      <c r="F12" t="s">
        <v>38</v>
      </c>
    </row>
    <row r="13" spans="2:9">
      <c r="I13" t="s">
        <v>42</v>
      </c>
    </row>
    <row r="14" spans="2:9">
      <c r="I14" s="28"/>
    </row>
    <row r="16" spans="2:9">
      <c r="E16" s="26"/>
      <c r="F16" t="s">
        <v>39</v>
      </c>
    </row>
    <row r="18" spans="2:9">
      <c r="B18" t="s">
        <v>36</v>
      </c>
      <c r="C18" s="5" t="s">
        <v>37</v>
      </c>
    </row>
    <row r="19" spans="2:9" ht="15.6">
      <c r="C19" t="s">
        <v>29</v>
      </c>
      <c r="D19" s="1" t="s">
        <v>34</v>
      </c>
      <c r="E19" s="1" t="s">
        <v>35</v>
      </c>
    </row>
    <row r="20" spans="2:9">
      <c r="E20" s="26"/>
      <c r="F20" t="s">
        <v>38</v>
      </c>
    </row>
    <row r="21" spans="2:9">
      <c r="I21" t="s">
        <v>42</v>
      </c>
    </row>
    <row r="22" spans="2:9">
      <c r="I22" s="28"/>
    </row>
    <row r="24" spans="2:9">
      <c r="E24" s="26"/>
      <c r="F24" t="s">
        <v>39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 2.2.2</vt:lpstr>
      <vt:lpstr>Task 2.2.3</vt:lpstr>
      <vt:lpstr>Task 2.2.4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Danielle Kinkel</cp:lastModifiedBy>
  <dcterms:created xsi:type="dcterms:W3CDTF">2020-05-08T01:42:18Z</dcterms:created>
  <dcterms:modified xsi:type="dcterms:W3CDTF">2025-06-20T18:58:55Z</dcterms:modified>
</cp:coreProperties>
</file>